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\\srvr161\users\Marko Kosir\JAVNI RAZPISI 2019\Gradnja kanalizacije in obnova vodovoda na Žontarjevi ul\"/>
    </mc:Choice>
  </mc:AlternateContent>
  <xr:revisionPtr revIDLastSave="0" documentId="13_ncr:1_{F774C348-50E7-48A9-B61F-4142A096AA02}" xr6:coauthVersionLast="43" xr6:coauthVersionMax="43" xr10:uidLastSave="{00000000-0000-0000-0000-000000000000}"/>
  <bookViews>
    <workbookView xWindow="-110" yWindow="-110" windowWidth="38620" windowHeight="21340" xr2:uid="{00000000-000D-0000-FFFF-FFFF00000000}"/>
  </bookViews>
  <sheets>
    <sheet name="Žontarjeva ulica" sheetId="12" r:id="rId1"/>
  </sheets>
  <definedNames>
    <definedName name="_xlnm._FilterDatabase" localSheetId="0" hidden="1">'Žontarjeva ulica'!$B$1:$B$305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6" i="12" l="1"/>
  <c r="F292" i="12"/>
  <c r="F288" i="12"/>
  <c r="F280" i="12"/>
  <c r="F274" i="12"/>
  <c r="F270" i="12"/>
  <c r="F265" i="12"/>
  <c r="F259" i="12"/>
  <c r="F251" i="12"/>
  <c r="F245" i="12"/>
  <c r="F230" i="12"/>
  <c r="F226" i="12"/>
  <c r="F222" i="12"/>
  <c r="F218" i="12"/>
  <c r="F213" i="12"/>
  <c r="F209" i="12"/>
  <c r="F202" i="12"/>
  <c r="F195" i="12"/>
  <c r="F190" i="12"/>
  <c r="F187" i="12"/>
  <c r="F182" i="12"/>
  <c r="F178" i="12"/>
  <c r="F173" i="12"/>
  <c r="F165" i="12"/>
  <c r="F157" i="12"/>
  <c r="F152" i="12"/>
  <c r="F148" i="12"/>
  <c r="F140" i="12"/>
  <c r="F133" i="12"/>
  <c r="F129" i="12"/>
  <c r="F123" i="12"/>
  <c r="F106" i="12"/>
  <c r="F100" i="12"/>
  <c r="F92" i="12"/>
  <c r="F84" i="12"/>
  <c r="F79" i="12"/>
  <c r="F75" i="12"/>
  <c r="F72" i="12"/>
  <c r="F69" i="12"/>
  <c r="F66" i="12"/>
  <c r="F63" i="12"/>
  <c r="F60" i="12"/>
  <c r="F57" i="12"/>
  <c r="F54" i="12"/>
  <c r="F51" i="12"/>
  <c r="F41" i="12"/>
  <c r="F37" i="12"/>
  <c r="F36" i="12"/>
  <c r="F28" i="12"/>
  <c r="F162" i="12" l="1"/>
  <c r="F161" i="12"/>
  <c r="F160" i="12"/>
  <c r="F159" i="12"/>
  <c r="F298" i="12"/>
  <c r="F295" i="12"/>
  <c r="F294" i="12"/>
  <c r="F293" i="12"/>
  <c r="D292" i="12"/>
  <c r="F291" i="12"/>
  <c r="F290" i="12"/>
  <c r="F287" i="12"/>
  <c r="F286" i="12"/>
  <c r="F285" i="12"/>
  <c r="F284" i="12"/>
  <c r="F283" i="12"/>
  <c r="F282" i="12"/>
  <c r="F279" i="12"/>
  <c r="F278" i="12"/>
  <c r="F277" i="12"/>
  <c r="F276" i="12"/>
  <c r="F275" i="12"/>
  <c r="F273" i="12"/>
  <c r="F272" i="12"/>
  <c r="F255" i="12"/>
  <c r="F254" i="12"/>
  <c r="F253" i="12"/>
  <c r="F252" i="12"/>
  <c r="F250" i="12"/>
  <c r="F249" i="12"/>
  <c r="F248" i="12"/>
  <c r="F247" i="12"/>
  <c r="F246" i="12"/>
  <c r="F229" i="12"/>
  <c r="F228" i="12"/>
  <c r="F225" i="12"/>
  <c r="F224" i="12"/>
  <c r="F223" i="12"/>
  <c r="F221" i="12"/>
  <c r="F220" i="12"/>
  <c r="F214" i="12"/>
  <c r="F203" i="12"/>
  <c r="F201" i="12"/>
  <c r="F200" i="12"/>
  <c r="F199" i="12"/>
  <c r="F198" i="12"/>
  <c r="F197" i="12"/>
  <c r="F189" i="12"/>
  <c r="F171" i="12"/>
  <c r="F169" i="12"/>
  <c r="F168" i="12"/>
  <c r="F167" i="12"/>
  <c r="F155" i="12"/>
  <c r="F154" i="12"/>
  <c r="F151" i="12"/>
  <c r="F150" i="12"/>
  <c r="F132" i="12"/>
  <c r="F131" i="12"/>
  <c r="F124" i="12"/>
  <c r="F122" i="12"/>
  <c r="C122" i="12"/>
  <c r="D123" i="12" s="1"/>
  <c r="F121" i="12"/>
  <c r="F120" i="12"/>
  <c r="F119" i="12"/>
  <c r="F118" i="12"/>
  <c r="F116" i="12"/>
  <c r="F115" i="12"/>
  <c r="F114" i="12"/>
  <c r="F113" i="12"/>
  <c r="F111" i="12"/>
  <c r="F110" i="12"/>
  <c r="F109" i="12"/>
  <c r="F108" i="12"/>
  <c r="F96" i="12"/>
  <c r="F95" i="12"/>
  <c r="F94" i="12"/>
  <c r="F76" i="12"/>
  <c r="F73" i="12"/>
  <c r="F65" i="12"/>
  <c r="F22" i="12"/>
  <c r="F303" i="12" l="1"/>
  <c r="F237" i="12"/>
  <c r="F238" i="12" s="1"/>
  <c r="F9" i="12" s="1"/>
  <c r="F297" i="12"/>
  <c r="F304" i="12" l="1"/>
  <c r="F10" i="12" s="1"/>
  <c r="F12" i="12" s="1"/>
</calcChain>
</file>

<file path=xl/sharedStrings.xml><?xml version="1.0" encoding="utf-8"?>
<sst xmlns="http://schemas.openxmlformats.org/spreadsheetml/2006/main" count="299" uniqueCount="220">
  <si>
    <t>REKAPITULACIJA</t>
  </si>
  <si>
    <t>1.</t>
  </si>
  <si>
    <t xml:space="preserve">Zakoličenje osi kanalizacije z oznako </t>
  </si>
  <si>
    <t>revizijskih jaškov, geodetskim posnetkom,</t>
  </si>
  <si>
    <t>ter vrisom v kataster</t>
  </si>
  <si>
    <t>m1</t>
  </si>
  <si>
    <t>2.</t>
  </si>
  <si>
    <t>Postavitev gradbenih profilov na</t>
  </si>
  <si>
    <t>vzpostavljeno os trase kanala, ter</t>
  </si>
  <si>
    <t>določitev nivoja za merjenje globine</t>
  </si>
  <si>
    <t>izkopa in polaganja kanala</t>
  </si>
  <si>
    <t>kom</t>
  </si>
  <si>
    <t>obračun po dejanskih stroških</t>
  </si>
  <si>
    <t>ocena stroškov</t>
  </si>
  <si>
    <t>Priprava gradbišča :</t>
  </si>
  <si>
    <t>odstranitev eventuelnih ovir, prometnih</t>
  </si>
  <si>
    <t>znakov in ureditev delovnega platoja.</t>
  </si>
  <si>
    <t>Po končanih delih gradbišče pospraviti in</t>
  </si>
  <si>
    <t>vzpostaviti v prvotno stanje.</t>
  </si>
  <si>
    <t xml:space="preserve">A. Priprava                          </t>
  </si>
  <si>
    <t xml:space="preserve">B. Vzpostavitev                 </t>
  </si>
  <si>
    <t>Zakoličba obstoječih komunalnih vodov.</t>
  </si>
  <si>
    <t>m2</t>
  </si>
  <si>
    <t>Izkop kanalizacijskega jarka globine</t>
  </si>
  <si>
    <t>m3</t>
  </si>
  <si>
    <t xml:space="preserve">celoten izkop :        </t>
  </si>
  <si>
    <t>Ročno planiranje dna jarka s točnostjo</t>
  </si>
  <si>
    <t>+/- 3 cm po projektiranem padcu</t>
  </si>
  <si>
    <t>slojih po 15 cm, istočasno na obeh straneh</t>
  </si>
  <si>
    <t xml:space="preserve">Pregled in čiščenje kanala </t>
  </si>
  <si>
    <t>po končanih delih</t>
  </si>
  <si>
    <t>Tlačni preizkus vodotesnosti položenih</t>
  </si>
  <si>
    <t>Prečno zavarovanje obstoječih</t>
  </si>
  <si>
    <t xml:space="preserve">Čiščenje in planiranje terena </t>
  </si>
  <si>
    <t>po končani gradnji</t>
  </si>
  <si>
    <t>Ostala dodatna in nepredvidena</t>
  </si>
  <si>
    <t>dela. Obračun po dejanskih stroških</t>
  </si>
  <si>
    <t>porabe časa in materiala po vpisu v</t>
  </si>
  <si>
    <t>gradbeni dnevnik.</t>
  </si>
  <si>
    <t>del.</t>
  </si>
  <si>
    <t>in vzpostavitev v prvotno stanje</t>
  </si>
  <si>
    <t>komunalnih vodov v času izvajanja del</t>
  </si>
  <si>
    <t>mm in izdelava temeljne plasti posteljice</t>
  </si>
  <si>
    <t xml:space="preserve">mm in izdelava nasipa nad položenimi cevmi </t>
  </si>
  <si>
    <t>30 cm nad temenom. Obsip se izvaja v</t>
  </si>
  <si>
    <t>cevi.Obsip in nasip se utrjujeta do 95%</t>
  </si>
  <si>
    <t xml:space="preserve">po standardnem Proktorjevem postopku </t>
  </si>
  <si>
    <t xml:space="preserve">Nabava, dobava in vgradnja revizijskega jaška iz  </t>
  </si>
  <si>
    <t xml:space="preserve">Ocena stroškov 5% od vrednosti </t>
  </si>
  <si>
    <t>3.</t>
  </si>
  <si>
    <t xml:space="preserve">času izvedbe </t>
  </si>
  <si>
    <t>ur</t>
  </si>
  <si>
    <t>4.</t>
  </si>
  <si>
    <t>5.</t>
  </si>
  <si>
    <t>6.</t>
  </si>
  <si>
    <t>7.</t>
  </si>
  <si>
    <t>Pridobitev dovoljenja za cestno zaporo,</t>
  </si>
  <si>
    <t>z ureditvijo prometnega režima v času</t>
  </si>
  <si>
    <t>gradnje z obvestili, zavarovanje</t>
  </si>
  <si>
    <t>gradbene jame in gradbišča, ter</t>
  </si>
  <si>
    <t>postavitev prometne signalizacije. Po</t>
  </si>
  <si>
    <t>končanih delih prometno signalizacijo</t>
  </si>
  <si>
    <t>odstraniti in prometni režim vzpostaviti</t>
  </si>
  <si>
    <t>v prvotno stanje.</t>
  </si>
  <si>
    <t>Geodetski posnetek in vris v kataster in izdelava geodetskega načrta. En izvod posnetka v Gauss-Krugerjevem sistemu se odda v elektronski obliki. Obračun za 1 m1.</t>
  </si>
  <si>
    <t>8.</t>
  </si>
  <si>
    <t xml:space="preserve"> kos</t>
  </si>
  <si>
    <t>9.</t>
  </si>
  <si>
    <t>Izdelava varnostnega načrta po gradbeni zakonodaji pred pričetkom gradnje.</t>
  </si>
  <si>
    <t>10.</t>
  </si>
  <si>
    <t>Izdelava elaborata varstva pri delu.</t>
  </si>
  <si>
    <t>11.</t>
  </si>
  <si>
    <t>Izdelava projekta za vzdrževanje in obratovanje objektov.</t>
  </si>
  <si>
    <t>12.</t>
  </si>
  <si>
    <t>13.</t>
  </si>
  <si>
    <t>izkopanega materiala na kamion,</t>
  </si>
  <si>
    <t>14.</t>
  </si>
  <si>
    <t>15.</t>
  </si>
  <si>
    <t>odbiti vgrajen material:</t>
  </si>
  <si>
    <t>- posteljica</t>
  </si>
  <si>
    <t>- obsip cevi</t>
  </si>
  <si>
    <t>- cevi</t>
  </si>
  <si>
    <t>- revizijski jaški</t>
  </si>
  <si>
    <t>16.</t>
  </si>
  <si>
    <t>17.</t>
  </si>
  <si>
    <t>18.</t>
  </si>
  <si>
    <t>19.</t>
  </si>
  <si>
    <t>20.</t>
  </si>
  <si>
    <t>Prevoz in prenos kanalizacijskega materiala z</t>
  </si>
  <si>
    <t>deponije do mesta vgradnje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</si>
  <si>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</si>
  <si>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</si>
  <si>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</si>
  <si>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</si>
  <si>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</si>
  <si>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</si>
  <si>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</si>
  <si>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</si>
  <si>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</si>
  <si>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</si>
  <si>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</si>
  <si>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</si>
  <si>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</si>
  <si>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 xml:space="preserve">Nabava, dobava in postavitev obvestilne </t>
  </si>
  <si>
    <t>table na gradbišču (napisi s podatki o</t>
  </si>
  <si>
    <t>naročniku, odg. vodji projekta, odgov.</t>
  </si>
  <si>
    <t>projektantu, nadzorniku…)</t>
  </si>
  <si>
    <t>Projektantski nadzor na gradbišču v</t>
  </si>
  <si>
    <t>Črpanje talne vode med gradnjo</t>
  </si>
  <si>
    <t xml:space="preserve">Strojno čiščenje kanala po končanih  </t>
  </si>
  <si>
    <t>delih in pregled kanala s TV kamero</t>
  </si>
  <si>
    <t>Skupaj</t>
  </si>
  <si>
    <t>Dobava in montaža PVC kanalskih cevi</t>
  </si>
  <si>
    <t>tesnili</t>
  </si>
  <si>
    <t xml:space="preserve">Nabava, dobava, montaža in končna </t>
  </si>
  <si>
    <t>obdelava poliesterskih revizijskih jaškov</t>
  </si>
  <si>
    <t>ter dodatnim izkopom in zasipom</t>
  </si>
  <si>
    <t>Čiščenje terena po končani gradnji</t>
  </si>
  <si>
    <t xml:space="preserve">Ocena stroškov 5 % od vrednosti </t>
  </si>
  <si>
    <t>Ročni odrez asfalta z ročno motorno</t>
  </si>
  <si>
    <t>rezalko</t>
  </si>
  <si>
    <t>Obračun po dejanskih stroških.</t>
  </si>
  <si>
    <t>kos</t>
  </si>
  <si>
    <t>vključno s stroški deponije</t>
  </si>
  <si>
    <t xml:space="preserve">Rušenje asfaltnega vozišča debeline </t>
  </si>
  <si>
    <t>Nabava, dobava in izvedba nevezane nosilne</t>
  </si>
  <si>
    <t>plasti makadamskega cestišča z nasutjem</t>
  </si>
  <si>
    <t>z utrjevanjem, po zahtevah upravljalca ceste</t>
  </si>
  <si>
    <t xml:space="preserve">Nabava in dobava gramoznega materiala Ø 8-16 </t>
  </si>
  <si>
    <t>- tampon</t>
  </si>
  <si>
    <t>Nabava, dobava gramoznega materiala Ø 8-16</t>
  </si>
  <si>
    <r>
      <t xml:space="preserve">poliesterskih cevi </t>
    </r>
    <r>
      <rPr>
        <sz val="9"/>
        <rFont val="Arial"/>
        <family val="2"/>
        <charset val="238"/>
      </rPr>
      <t>Ø</t>
    </r>
    <r>
      <rPr>
        <sz val="9"/>
        <rFont val="Arial CE"/>
        <family val="2"/>
        <charset val="238"/>
      </rPr>
      <t xml:space="preserve"> 1000 mm, globine do 2,00 m  </t>
    </r>
  </si>
  <si>
    <t>34.</t>
  </si>
  <si>
    <t>36.</t>
  </si>
  <si>
    <t>35.</t>
  </si>
  <si>
    <t xml:space="preserve">Opravljanje nadzora s strani upravljalca </t>
  </si>
  <si>
    <t>stroških</t>
  </si>
  <si>
    <t>komunalnih vodov, obračun po dejanskih</t>
  </si>
  <si>
    <t>z betonom C16/20, stiki so tesnjeni z gumi</t>
  </si>
  <si>
    <t xml:space="preserve">Ø160 mm, L=5.0 m, polno obbetoniranih </t>
  </si>
  <si>
    <t>Ø800 mm, globine do 1,50 m,</t>
  </si>
  <si>
    <t xml:space="preserve">0-2,00 m1, z nakladanjem izkopanega </t>
  </si>
  <si>
    <t xml:space="preserve">izkop 60°, ter odvozom materiala </t>
  </si>
  <si>
    <t>s stroški deponije.</t>
  </si>
  <si>
    <t>na stalno gradbeno deponijo vključno</t>
  </si>
  <si>
    <t>Proktorjevem postopku</t>
  </si>
  <si>
    <t xml:space="preserve"> 6 + 4 cm,  z odvozom na stalno deponijo, </t>
  </si>
  <si>
    <t>drobljenca TD 0-32 mm v debelini 40 cm</t>
  </si>
  <si>
    <t>DN 250 mm</t>
  </si>
  <si>
    <t xml:space="preserve">NAVEZAVA NA HIŠNE PRIKLJUČKE </t>
  </si>
  <si>
    <t xml:space="preserve">Zasip jarka z dovozom izkopanega </t>
  </si>
  <si>
    <t xml:space="preserve">materiala  z utrjevanjem v slojih po </t>
  </si>
  <si>
    <t xml:space="preserve">30 cm do 95% trdnosti po stadardnem </t>
  </si>
  <si>
    <t>Dobava in montaža poliesterskih kanalskih GRP</t>
  </si>
  <si>
    <t>cevi  SN 10000, po detajlu</t>
  </si>
  <si>
    <t>na kanalu Ø 250 mm s poliestrsko muldo in</t>
  </si>
  <si>
    <t>1A.</t>
  </si>
  <si>
    <t>Nadzor pri gradnji kanala pristojnih služb ostalih komunalnih vodov na območju: elektro, Telekom, plinovod, vodovod, javna razsvetljava. Obračun po dejanskih stroških.</t>
  </si>
  <si>
    <t>Odvoz od izkopa ostalega materiala</t>
  </si>
  <si>
    <t>s stroški deponije</t>
  </si>
  <si>
    <t xml:space="preserve">Izdelava direktnega priključka na kanal </t>
  </si>
  <si>
    <t xml:space="preserve">in PVC lokom 160-45° </t>
  </si>
  <si>
    <t xml:space="preserve">DN 250 mm, z odcepom PVC 250/160-45° </t>
  </si>
  <si>
    <t>Vzdrževanje prekopanih javnih površin</t>
  </si>
  <si>
    <t xml:space="preserve">v času od rušitve asfalta do vzpostavitve </t>
  </si>
  <si>
    <t>v prvotno stanje</t>
  </si>
  <si>
    <t>kanalizacijskih cevi po EN SIST 1610</t>
  </si>
  <si>
    <t>Izdelava "Poročila o ravnanju z gradbenimi odpadki" v skladu s Pravilnikom. Izvajalec mora za vse vrste odpadkov, ki nastanejo med gradnjo, v ponudbi predvideti tudi stroške končnega deponiranja, ki mora biti v skladu z zakonodajo.</t>
  </si>
  <si>
    <t xml:space="preserve">Kanalizacija za komunalne odpadne vode po  </t>
  </si>
  <si>
    <t>Žontarjevi ulici v Medvodah</t>
  </si>
  <si>
    <t>št. načrta: 321/2018 PZI</t>
  </si>
  <si>
    <t>KANAL  "O"</t>
  </si>
  <si>
    <t>KANAL "O"</t>
  </si>
  <si>
    <t>SKUPAJ:</t>
  </si>
  <si>
    <t>Strojni izkop kanalizacijskega jarka globine</t>
  </si>
  <si>
    <t xml:space="preserve">0-3,00 m1, v terenu III. ktg z nakladanjem </t>
  </si>
  <si>
    <t xml:space="preserve">Zasip jarka z dovozom novega gramoznega </t>
  </si>
  <si>
    <t>Proktorjevem postopku, vključno z nabavo</t>
  </si>
  <si>
    <t>in dobavo materiala</t>
  </si>
  <si>
    <t xml:space="preserve">debeline 10 cm +D/10, s planiranjem in </t>
  </si>
  <si>
    <t>strojnim utrjevanjem do 97% trdnosti</t>
  </si>
  <si>
    <t>po standardnem Proktorjevem postopku,</t>
  </si>
  <si>
    <t>Zavarovanje gradbene jame z razpiranjem</t>
  </si>
  <si>
    <t xml:space="preserve">z  jeklenimi opaži (SBH, KRINGS ali podobno), </t>
  </si>
  <si>
    <t>globina jarka do 4,00m,  vključno z vsemi</t>
  </si>
  <si>
    <r>
      <t xml:space="preserve">poliesterskih cevi </t>
    </r>
    <r>
      <rPr>
        <sz val="9"/>
        <rFont val="Arial"/>
        <family val="2"/>
        <charset val="238"/>
      </rPr>
      <t>Ø</t>
    </r>
    <r>
      <rPr>
        <sz val="9"/>
        <rFont val="Arial CE"/>
        <family val="2"/>
        <charset val="238"/>
      </rPr>
      <t xml:space="preserve"> 1000 mm, globine do 3,00 m  </t>
    </r>
  </si>
  <si>
    <t>Izdelava priključka GRP cevi DN 250 mm</t>
  </si>
  <si>
    <t>na obstoječi revizijski jašek, po detajlu</t>
  </si>
  <si>
    <t>Preoblikovanje obstoječe mulde v revizijskem</t>
  </si>
  <si>
    <t>jašku z delnim rušenjem ter ponovno</t>
  </si>
  <si>
    <t>izdelavo mulde iz betona C20/25</t>
  </si>
  <si>
    <t>37.</t>
  </si>
  <si>
    <t>38.</t>
  </si>
  <si>
    <t>39.</t>
  </si>
  <si>
    <t>KANAL O - NAVEZAVA NA HIŠNE PRIKLJUČKE</t>
  </si>
  <si>
    <t xml:space="preserve">zasipnega materiala Ø 8-32 mm z utrjevanjem v </t>
  </si>
  <si>
    <t xml:space="preserve">slojih po 30 cm do 95% trdnosti po standardnem </t>
  </si>
  <si>
    <t>Asfaltiranje cestišča z nosilno plastjo iz asfaltne</t>
  </si>
  <si>
    <t xml:space="preserve">zmesi bituminiziranega drobljenca AC22 base </t>
  </si>
  <si>
    <t xml:space="preserve">B50/70, A3 v debelini 6 cm ter obrabne zaporne </t>
  </si>
  <si>
    <t>plasti bitumenskega betona AC11 surf B50/70, A3,</t>
  </si>
  <si>
    <t xml:space="preserve">v debelini 4 cm, po zahtevah upravljalca </t>
  </si>
  <si>
    <t xml:space="preserve">vozišča </t>
  </si>
  <si>
    <t>40.</t>
  </si>
  <si>
    <t>Izdelava dokazila o zanesljivosti v skladu s Pravilnikom o dokazilu o zanesljivosti objekta v treh izvodih</t>
  </si>
  <si>
    <t xml:space="preserve"> Izdelava Projekta izvedenih del (PID) v treh izvodih v skladu s Pravilnikom o projektni dokumentaciji (Uradni list RS, št. 36/18) in zahtevami bodočega upravljavca. PID se preda tudi v elektronski obliki v 4 izvodih (formati: risbe v dwg, teksti v doc, preglednice v xls).</t>
  </si>
  <si>
    <t xml:space="preserve">osi in oznako revizijskih jaškov in </t>
  </si>
  <si>
    <t>vsa druga geodetska dela v času</t>
  </si>
  <si>
    <t xml:space="preserve">gradnje, ki so potrebna za nemoteno </t>
  </si>
  <si>
    <t xml:space="preserve">izvajanje del (smeri, višine, vmesne, </t>
  </si>
  <si>
    <t>začasne in končne zakoličbe)</t>
  </si>
  <si>
    <t xml:space="preserve">Zakoličenje osi kanalizacije, z zavarovanjem  </t>
  </si>
  <si>
    <t xml:space="preserve">na stalno gradbeno deponijo  </t>
  </si>
  <si>
    <t>oddaljeno do 10 km</t>
  </si>
  <si>
    <t>podrobnimi deli in transporti</t>
  </si>
  <si>
    <t>LTŽ pokrovom Ø 600 mm, D400 po SIST EN 124-2 in</t>
  </si>
  <si>
    <t>razbremenilnim obročem, po detajlu</t>
  </si>
  <si>
    <t xml:space="preserve">SIST EN 1433, vstavljenim v AB venec in z </t>
  </si>
  <si>
    <t xml:space="preserve">kompletno s PVC muldo in LTŽ pokrovom </t>
  </si>
  <si>
    <t xml:space="preserve">Ø 600 mm, B125,  vstavljenim v AB venec,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</si>
</sst>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#,##0.00;&quot;&quot;"/>
    <numFmt numFmtId="165" formatCode="#,##0.00\ &quot;€&quot;"/>
  </numFmts>
  <fonts count="19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8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color indexed="8"/>
      <name val="Arial CE"/>
      <family val="2"/>
      <charset val="238"/>
    </font>
    <font>
      <b/>
      <sz val="12"/>
      <color indexed="23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sz val="9"/>
      <color indexed="8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49" fontId="9" fillId="0" borderId="0" xfId="0" applyNumberFormat="1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horizontal="right"/>
    </xf>
    <xf numFmtId="4" fontId="9" fillId="0" borderId="0" xfId="0" applyNumberFormat="1" applyFont="1"/>
    <xf numFmtId="0" fontId="9" fillId="0" borderId="0" xfId="0" applyFont="1" applyAlignment="1">
      <alignment vertical="top"/>
    </xf>
    <xf numFmtId="4" fontId="9" fillId="0" borderId="0" xfId="0" applyNumberFormat="1" applyFont="1" applyAlignment="1" applyProtection="1">
      <alignment vertical="top"/>
      <protection locked="0"/>
    </xf>
    <xf numFmtId="4" fontId="9" fillId="0" borderId="0" xfId="0" applyNumberFormat="1" applyFont="1" applyAlignment="1">
      <alignment horizontal="right"/>
    </xf>
    <xf numFmtId="4" fontId="9" fillId="0" borderId="1" xfId="0" applyNumberFormat="1" applyFont="1" applyBorder="1"/>
    <xf numFmtId="4" fontId="10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left" vertical="top"/>
    </xf>
    <xf numFmtId="164" fontId="9" fillId="0" borderId="0" xfId="0" applyNumberFormat="1" applyFont="1"/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vertical="top" wrapText="1"/>
    </xf>
    <xf numFmtId="4" fontId="12" fillId="0" borderId="0" xfId="0" applyNumberFormat="1" applyFont="1"/>
    <xf numFmtId="4" fontId="11" fillId="0" borderId="0" xfId="0" applyNumberFormat="1" applyFont="1"/>
    <xf numFmtId="4" fontId="11" fillId="0" borderId="0" xfId="0" applyNumberFormat="1" applyFont="1" applyAlignment="1">
      <alignment horizontal="left"/>
    </xf>
    <xf numFmtId="0" fontId="11" fillId="0" borderId="0" xfId="0" applyFont="1"/>
    <xf numFmtId="4" fontId="12" fillId="0" borderId="0" xfId="0" quotePrefix="1" applyNumberFormat="1" applyFont="1" applyAlignment="1">
      <alignment horizontal="left" vertical="top"/>
    </xf>
    <xf numFmtId="4" fontId="9" fillId="0" borderId="0" xfId="0" quotePrefix="1" applyNumberFormat="1" applyFont="1" applyAlignment="1">
      <alignment horizontal="left" vertical="top"/>
    </xf>
    <xf numFmtId="4" fontId="11" fillId="0" borderId="0" xfId="0" quotePrefix="1" applyNumberFormat="1" applyFont="1" applyAlignment="1">
      <alignment horizontal="left"/>
    </xf>
    <xf numFmtId="4" fontId="11" fillId="0" borderId="1" xfId="0" quotePrefix="1" applyNumberFormat="1" applyFont="1" applyBorder="1" applyAlignment="1">
      <alignment horizontal="left"/>
    </xf>
    <xf numFmtId="2" fontId="11" fillId="0" borderId="1" xfId="0" applyNumberFormat="1" applyFont="1" applyBorder="1"/>
    <xf numFmtId="4" fontId="9" fillId="0" borderId="0" xfId="0" applyNumberFormat="1" applyFont="1" applyAlignment="1">
      <alignment horizontal="right" vertical="top"/>
    </xf>
    <xf numFmtId="4" fontId="9" fillId="0" borderId="0" xfId="1" applyNumberFormat="1" applyFont="1"/>
    <xf numFmtId="0" fontId="9" fillId="0" borderId="0" xfId="0" applyFont="1" applyAlignment="1">
      <alignment horizontal="center" vertical="top"/>
    </xf>
    <xf numFmtId="4" fontId="9" fillId="0" borderId="0" xfId="1" applyNumberFormat="1" applyFont="1" applyAlignment="1">
      <alignment horizontal="left"/>
    </xf>
    <xf numFmtId="4" fontId="9" fillId="0" borderId="0" xfId="1" quotePrefix="1" applyNumberFormat="1" applyFont="1"/>
    <xf numFmtId="164" fontId="12" fillId="0" borderId="0" xfId="0" applyNumberFormat="1" applyFont="1"/>
    <xf numFmtId="0" fontId="12" fillId="0" borderId="0" xfId="0" applyFont="1"/>
    <xf numFmtId="0" fontId="14" fillId="0" borderId="0" xfId="0" applyFont="1"/>
    <xf numFmtId="4" fontId="11" fillId="0" borderId="0" xfId="0" applyNumberFormat="1" applyFont="1" applyAlignment="1">
      <alignment horizontal="right"/>
    </xf>
    <xf numFmtId="4" fontId="11" fillId="0" borderId="1" xfId="0" applyNumberFormat="1" applyFont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3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left" vertical="top"/>
    </xf>
    <xf numFmtId="164" fontId="3" fillId="0" borderId="0" xfId="0" applyNumberFormat="1" applyFont="1"/>
    <xf numFmtId="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9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0" xfId="0" applyFont="1"/>
    <xf numFmtId="0" fontId="15" fillId="0" borderId="0" xfId="0" applyFont="1" applyAlignment="1">
      <alignment horizontal="right"/>
    </xf>
    <xf numFmtId="4" fontId="15" fillId="0" borderId="0" xfId="0" applyNumberFormat="1" applyFont="1"/>
    <xf numFmtId="4" fontId="16" fillId="0" borderId="0" xfId="0" applyNumberFormat="1" applyFont="1" applyAlignment="1">
      <alignment horizontal="left" vertical="top"/>
    </xf>
    <xf numFmtId="49" fontId="16" fillId="2" borderId="0" xfId="0" applyNumberFormat="1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17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4" fontId="10" fillId="0" borderId="0" xfId="0" applyNumberFormat="1" applyFont="1"/>
    <xf numFmtId="4" fontId="18" fillId="0" borderId="0" xfId="0" applyNumberFormat="1" applyFont="1"/>
    <xf numFmtId="4" fontId="11" fillId="0" borderId="0" xfId="1" quotePrefix="1" applyNumberFormat="1" applyFont="1"/>
    <xf numFmtId="165" fontId="9" fillId="0" borderId="0" xfId="0" applyNumberFormat="1" applyFont="1"/>
    <xf numFmtId="165" fontId="15" fillId="0" borderId="0" xfId="0" applyNumberFormat="1" applyFont="1"/>
    <xf numFmtId="165" fontId="11" fillId="0" borderId="1" xfId="0" applyNumberFormat="1" applyFont="1" applyBorder="1"/>
    <xf numFmtId="165" fontId="14" fillId="0" borderId="0" xfId="0" applyNumberFormat="1" applyFont="1"/>
    <xf numFmtId="165" fontId="9" fillId="0" borderId="1" xfId="0" applyNumberFormat="1" applyFont="1" applyBorder="1"/>
    <xf numFmtId="165" fontId="18" fillId="0" borderId="0" xfId="0" applyNumberFormat="1" applyFont="1"/>
  </cellXfs>
  <cellStyles count="2">
    <cellStyle name="Navadno" xfId="0" builtinId="0"/>
    <cellStyle name="Navadno_449-99" xfId="1" xr:uid="{00000000-0005-0000-0000-00000100000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305</xdr:row>
      <xdr:rowOff>0</xdr:rowOff>
    </xdr:from>
    <xdr:to>
      <xdr:col>0</xdr:col>
      <xdr:colOff>0</xdr:colOff>
      <xdr:row>305</xdr:row>
      <xdr:rowOff>0</xdr:rowOff>
    </xdr:to>
    <xdr:sp macro="" textlink="">
      <xdr:nvSpPr>
        <xdr:cNvPr id="16385" name="Line 1">
          <a:extLst>
            <a:ext uri="{FF2B5EF4-FFF2-40B4-BE49-F238E27FC236}">
              <a16:creationId xmlns:a16="http://schemas.microsoft.com/office/drawing/2014/main" id="{00000000-0008-0000-0000-000001400000}"/>
            </a:ext>
          </a:extLst>
        </xdr:cNvPr>
        <xdr:cNvSpPr>
          <a:spLocks noChangeShapeType="1"/>
        </xdr:cNvSpPr>
      </xdr:nvSpPr>
      <xdr:spPr bwMode="auto">
        <a:xfrm>
          <a:off x="0" y="30051375"/>
          <a:ext cx="0" cy="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5"/>
  <sheetViews>
    <sheetView tabSelected="1" topLeftCell="A255" zoomScaleNormal="100" zoomScaleSheetLayoutView="75" workbookViewId="0">
      <selection activeCell="E296" sqref="E296"/>
    </sheetView>
  </sheetViews>
  <sheetFormatPr defaultRowHeight="13" x14ac:dyDescent="0.3"/>
  <cols>
    <col min="1" max="1" width="6.296875" customWidth="1"/>
    <col min="2" max="2" width="31.5" customWidth="1"/>
    <col min="6" max="6" width="13.296875" customWidth="1"/>
  </cols>
  <sheetData>
    <row r="1" spans="1:6" ht="15.5" x14ac:dyDescent="0.35">
      <c r="A1" s="6" t="s">
        <v>168</v>
      </c>
    </row>
    <row r="2" spans="1:6" ht="15.5" x14ac:dyDescent="0.35">
      <c r="A2" s="6" t="s">
        <v>169</v>
      </c>
    </row>
    <row r="3" spans="1:6" ht="15.5" x14ac:dyDescent="0.35">
      <c r="A3" s="6" t="s">
        <v>170</v>
      </c>
    </row>
    <row r="6" spans="1:6" s="1" customFormat="1" ht="14" x14ac:dyDescent="0.25">
      <c r="A6" s="7"/>
      <c r="B6" s="63" t="s">
        <v>0</v>
      </c>
      <c r="C6" s="8"/>
      <c r="D6" s="9"/>
      <c r="E6" s="10"/>
      <c r="F6" s="8"/>
    </row>
    <row r="7" spans="1:6" s="1" customFormat="1" ht="15" customHeight="1" x14ac:dyDescent="0.25">
      <c r="A7" s="7"/>
      <c r="B7" s="11"/>
      <c r="C7" s="8"/>
      <c r="D7" s="9"/>
      <c r="E7" s="10"/>
      <c r="F7" s="8"/>
    </row>
    <row r="8" spans="1:6" s="1" customFormat="1" ht="15" customHeight="1" x14ac:dyDescent="0.25">
      <c r="A8" s="7"/>
      <c r="B8" s="12"/>
      <c r="C8" s="10"/>
      <c r="D8" s="13"/>
      <c r="E8" s="10"/>
      <c r="F8" s="8"/>
    </row>
    <row r="9" spans="1:6" s="2" customFormat="1" ht="14" x14ac:dyDescent="0.3">
      <c r="A9" s="58" t="s">
        <v>1</v>
      </c>
      <c r="B9" s="59" t="s">
        <v>171</v>
      </c>
      <c r="C9" s="60"/>
      <c r="D9" s="61"/>
      <c r="E9" s="62"/>
      <c r="F9" s="73">
        <f>+F238</f>
        <v>0</v>
      </c>
    </row>
    <row r="10" spans="1:6" s="2" customFormat="1" ht="14" x14ac:dyDescent="0.3">
      <c r="A10" s="58" t="s">
        <v>156</v>
      </c>
      <c r="B10" s="59" t="s">
        <v>149</v>
      </c>
      <c r="C10" s="60"/>
      <c r="D10" s="61"/>
      <c r="E10" s="62"/>
      <c r="F10" s="73">
        <f>+F304</f>
        <v>0</v>
      </c>
    </row>
    <row r="11" spans="1:6" s="2" customFormat="1" ht="14" x14ac:dyDescent="0.3">
      <c r="A11" s="58"/>
      <c r="B11" s="59"/>
      <c r="C11" s="60"/>
      <c r="D11" s="61"/>
      <c r="E11" s="62"/>
      <c r="F11" s="62"/>
    </row>
    <row r="12" spans="1:6" s="2" customFormat="1" ht="14" x14ac:dyDescent="0.3">
      <c r="A12" s="58"/>
      <c r="B12" s="59" t="s">
        <v>173</v>
      </c>
      <c r="C12" s="60"/>
      <c r="D12" s="61"/>
      <c r="E12" s="62"/>
      <c r="F12" s="73">
        <f>SUM(F9:F10)</f>
        <v>0</v>
      </c>
    </row>
    <row r="13" spans="1:6" s="2" customFormat="1" ht="14" x14ac:dyDescent="0.3">
      <c r="A13" s="58"/>
      <c r="B13" s="59"/>
      <c r="C13" s="60"/>
      <c r="D13" s="61"/>
      <c r="E13" s="62"/>
      <c r="F13" s="60"/>
    </row>
    <row r="14" spans="1:6" s="3" customFormat="1" ht="14" x14ac:dyDescent="0.3">
      <c r="A14" s="64" t="s">
        <v>1</v>
      </c>
      <c r="B14" s="65" t="s">
        <v>172</v>
      </c>
      <c r="C14" s="8"/>
      <c r="D14" s="9"/>
      <c r="E14" s="8"/>
      <c r="F14" s="8"/>
    </row>
    <row r="15" spans="1:6" s="3" customFormat="1" ht="14" x14ac:dyDescent="0.3">
      <c r="A15" s="7"/>
      <c r="B15" s="11"/>
      <c r="C15" s="8"/>
      <c r="D15" s="9"/>
      <c r="E15" s="8"/>
      <c r="F15" s="8"/>
    </row>
    <row r="16" spans="1:6" s="2" customFormat="1" ht="14.25" customHeight="1" x14ac:dyDescent="0.3">
      <c r="A16" s="7" t="s">
        <v>1</v>
      </c>
      <c r="B16" s="17" t="s">
        <v>211</v>
      </c>
      <c r="C16" s="10"/>
      <c r="D16" s="13"/>
      <c r="E16" s="10"/>
      <c r="F16" s="10"/>
    </row>
    <row r="17" spans="1:6" s="3" customFormat="1" ht="14.25" customHeight="1" x14ac:dyDescent="0.3">
      <c r="A17" s="7"/>
      <c r="B17" s="17" t="s">
        <v>206</v>
      </c>
      <c r="C17" s="10"/>
      <c r="D17" s="13"/>
      <c r="E17" s="10"/>
      <c r="F17" s="10"/>
    </row>
    <row r="18" spans="1:6" s="3" customFormat="1" ht="14.25" customHeight="1" x14ac:dyDescent="0.3">
      <c r="A18" s="7"/>
      <c r="B18" s="17" t="s">
        <v>207</v>
      </c>
      <c r="C18" s="10"/>
      <c r="D18" s="13"/>
      <c r="E18" s="10"/>
      <c r="F18" s="10"/>
    </row>
    <row r="19" spans="1:6" s="3" customFormat="1" ht="14.25" customHeight="1" x14ac:dyDescent="0.3">
      <c r="A19" s="7"/>
      <c r="B19" s="17" t="s">
        <v>208</v>
      </c>
      <c r="C19" s="10"/>
      <c r="D19" s="13"/>
      <c r="E19" s="10"/>
      <c r="F19" s="10"/>
    </row>
    <row r="20" spans="1:6" s="3" customFormat="1" ht="14.25" customHeight="1" x14ac:dyDescent="0.3">
      <c r="A20" s="7"/>
      <c r="B20" s="17" t="s">
        <v>209</v>
      </c>
      <c r="C20" s="10"/>
      <c r="D20" s="13"/>
      <c r="E20" s="10"/>
      <c r="F20" s="10"/>
    </row>
    <row r="21" spans="1:6" s="3" customFormat="1" ht="14.25" customHeight="1" x14ac:dyDescent="0.3">
      <c r="A21" s="7"/>
      <c r="B21" s="17" t="s">
        <v>210</v>
      </c>
      <c r="C21" s="10"/>
      <c r="D21" s="13"/>
      <c r="E21" s="10"/>
      <c r="F21" s="10"/>
    </row>
    <row r="22" spans="1:6" s="3" customFormat="1" ht="14.25" customHeight="1" x14ac:dyDescent="0.3">
      <c r="A22" s="7"/>
      <c r="B22" s="17"/>
      <c r="C22" s="10" t="s">
        <v>5</v>
      </c>
      <c r="D22" s="49">
        <v>222.1</v>
      </c>
      <c r="E22" s="72">
        <v>0</v>
      </c>
      <c r="F22" s="72">
        <f>+D22*E22</f>
        <v>0</v>
      </c>
    </row>
    <row r="23" spans="1:6" s="2" customFormat="1" ht="14.25" customHeight="1" x14ac:dyDescent="0.3">
      <c r="A23" s="7"/>
      <c r="B23" s="19"/>
      <c r="C23" s="8"/>
      <c r="D23" s="49"/>
      <c r="E23" s="10"/>
      <c r="F23" s="10"/>
    </row>
    <row r="24" spans="1:6" s="1" customFormat="1" ht="14.25" customHeight="1" x14ac:dyDescent="0.25">
      <c r="A24" s="7" t="s">
        <v>6</v>
      </c>
      <c r="B24" s="17" t="s">
        <v>7</v>
      </c>
      <c r="C24" s="8"/>
      <c r="D24" s="49"/>
      <c r="E24" s="10"/>
      <c r="F24" s="10"/>
    </row>
    <row r="25" spans="1:6" s="1" customFormat="1" ht="14.25" customHeight="1" x14ac:dyDescent="0.25">
      <c r="A25" s="7"/>
      <c r="B25" s="17" t="s">
        <v>8</v>
      </c>
      <c r="C25" s="8"/>
      <c r="D25" s="49"/>
      <c r="E25" s="10"/>
      <c r="F25" s="10"/>
    </row>
    <row r="26" spans="1:6" s="3" customFormat="1" ht="14.25" customHeight="1" x14ac:dyDescent="0.3">
      <c r="A26" s="7"/>
      <c r="B26" s="17" t="s">
        <v>9</v>
      </c>
      <c r="C26" s="8"/>
      <c r="D26" s="49"/>
      <c r="E26" s="10"/>
      <c r="F26" s="10"/>
    </row>
    <row r="27" spans="1:6" s="1" customFormat="1" ht="14.25" customHeight="1" x14ac:dyDescent="0.25">
      <c r="A27" s="7"/>
      <c r="B27" s="17" t="s">
        <v>10</v>
      </c>
      <c r="C27" s="8"/>
      <c r="D27" s="49"/>
      <c r="E27" s="10"/>
      <c r="F27" s="10"/>
    </row>
    <row r="28" spans="1:6" s="1" customFormat="1" ht="14.25" customHeight="1" x14ac:dyDescent="0.25">
      <c r="A28" s="7"/>
      <c r="B28" s="11"/>
      <c r="C28" s="16" t="s">
        <v>11</v>
      </c>
      <c r="D28" s="49">
        <v>8</v>
      </c>
      <c r="E28" s="72">
        <v>0</v>
      </c>
      <c r="F28" s="72">
        <f>+D28*E28</f>
        <v>0</v>
      </c>
    </row>
    <row r="29" spans="1:6" s="1" customFormat="1" ht="14.25" customHeight="1" x14ac:dyDescent="0.25">
      <c r="A29" s="7"/>
      <c r="B29" s="19"/>
      <c r="C29" s="8"/>
      <c r="D29" s="49"/>
      <c r="E29" s="10"/>
      <c r="F29" s="10"/>
    </row>
    <row r="30" spans="1:6" s="1" customFormat="1" ht="14.25" customHeight="1" x14ac:dyDescent="0.25">
      <c r="A30" s="7" t="s">
        <v>49</v>
      </c>
      <c r="B30" s="17" t="s">
        <v>14</v>
      </c>
      <c r="C30" s="8"/>
      <c r="D30" s="49"/>
      <c r="E30" s="10"/>
      <c r="F30" s="10"/>
    </row>
    <row r="31" spans="1:6" s="1" customFormat="1" ht="14.25" customHeight="1" x14ac:dyDescent="0.25">
      <c r="A31" s="7"/>
      <c r="B31" s="17" t="s">
        <v>15</v>
      </c>
      <c r="C31" s="8"/>
      <c r="D31" s="49"/>
      <c r="E31" s="10"/>
      <c r="F31" s="10"/>
    </row>
    <row r="32" spans="1:6" s="1" customFormat="1" ht="14.25" customHeight="1" x14ac:dyDescent="0.25">
      <c r="A32" s="7"/>
      <c r="B32" s="17" t="s">
        <v>16</v>
      </c>
      <c r="C32" s="8"/>
      <c r="D32" s="49"/>
      <c r="E32" s="10"/>
      <c r="F32" s="10"/>
    </row>
    <row r="33" spans="1:6" s="4" customFormat="1" ht="14.25" customHeight="1" x14ac:dyDescent="0.3">
      <c r="A33" s="7"/>
      <c r="B33" s="17" t="s">
        <v>17</v>
      </c>
      <c r="C33" s="8"/>
      <c r="D33" s="49"/>
      <c r="E33" s="10"/>
      <c r="F33" s="10"/>
    </row>
    <row r="34" spans="1:6" s="4" customFormat="1" ht="14.25" customHeight="1" x14ac:dyDescent="0.3">
      <c r="A34" s="7"/>
      <c r="B34" s="17" t="s">
        <v>18</v>
      </c>
      <c r="C34" s="8"/>
      <c r="D34" s="49"/>
      <c r="E34" s="10"/>
      <c r="F34" s="10"/>
    </row>
    <row r="35" spans="1:6" s="4" customFormat="1" ht="14.25" customHeight="1" x14ac:dyDescent="0.3">
      <c r="A35" s="7"/>
      <c r="B35" s="19"/>
      <c r="C35" s="8"/>
      <c r="D35" s="49"/>
      <c r="E35" s="10"/>
      <c r="F35" s="10"/>
    </row>
    <row r="36" spans="1:6" s="4" customFormat="1" ht="14.25" customHeight="1" x14ac:dyDescent="0.3">
      <c r="A36" s="7"/>
      <c r="B36" s="19" t="s">
        <v>19</v>
      </c>
      <c r="C36" s="16" t="s">
        <v>11</v>
      </c>
      <c r="D36" s="49">
        <v>1</v>
      </c>
      <c r="E36" s="72">
        <v>0</v>
      </c>
      <c r="F36" s="72">
        <f>+D36*E36</f>
        <v>0</v>
      </c>
    </row>
    <row r="37" spans="1:6" s="4" customFormat="1" ht="14.25" customHeight="1" x14ac:dyDescent="0.3">
      <c r="A37" s="7"/>
      <c r="B37" s="19" t="s">
        <v>20</v>
      </c>
      <c r="C37" s="16" t="s">
        <v>11</v>
      </c>
      <c r="D37" s="49">
        <v>1</v>
      </c>
      <c r="E37" s="72">
        <v>0</v>
      </c>
      <c r="F37" s="72">
        <f>+D37*E37</f>
        <v>0</v>
      </c>
    </row>
    <row r="38" spans="1:6" s="4" customFormat="1" ht="14.25" customHeight="1" x14ac:dyDescent="0.3">
      <c r="A38" s="7"/>
      <c r="B38" s="19"/>
      <c r="C38" s="8"/>
      <c r="D38" s="49"/>
      <c r="E38" s="10"/>
      <c r="F38" s="10"/>
    </row>
    <row r="39" spans="1:6" s="4" customFormat="1" ht="14.25" customHeight="1" x14ac:dyDescent="0.3">
      <c r="A39" s="7" t="s">
        <v>52</v>
      </c>
      <c r="B39" s="17" t="s">
        <v>21</v>
      </c>
      <c r="C39" s="8"/>
      <c r="D39" s="49"/>
      <c r="E39" s="10"/>
      <c r="F39" s="10"/>
    </row>
    <row r="40" spans="1:6" s="1" customFormat="1" ht="14.25" customHeight="1" x14ac:dyDescent="0.25">
      <c r="A40" s="7"/>
      <c r="B40" s="19" t="s">
        <v>12</v>
      </c>
      <c r="C40" s="8"/>
      <c r="D40" s="49"/>
      <c r="E40" s="10"/>
      <c r="F40" s="10"/>
    </row>
    <row r="41" spans="1:6" s="4" customFormat="1" ht="14.25" customHeight="1" x14ac:dyDescent="0.3">
      <c r="A41" s="7"/>
      <c r="B41" s="17"/>
      <c r="C41" s="16" t="s">
        <v>11</v>
      </c>
      <c r="D41" s="50">
        <v>1</v>
      </c>
      <c r="E41" s="72">
        <v>0</v>
      </c>
      <c r="F41" s="72">
        <f>+D41*E41</f>
        <v>0</v>
      </c>
    </row>
    <row r="42" spans="1:6" s="4" customFormat="1" ht="14.25" customHeight="1" x14ac:dyDescent="0.3">
      <c r="A42" s="7"/>
      <c r="B42" s="11"/>
      <c r="C42" s="8"/>
      <c r="D42" s="49"/>
      <c r="E42" s="10"/>
      <c r="F42" s="10"/>
    </row>
    <row r="43" spans="1:6" s="4" customFormat="1" ht="14.25" customHeight="1" x14ac:dyDescent="0.3">
      <c r="A43" s="7" t="s">
        <v>53</v>
      </c>
      <c r="B43" s="21" t="s">
        <v>56</v>
      </c>
      <c r="C43" s="8"/>
      <c r="D43" s="49"/>
      <c r="E43" s="10"/>
      <c r="F43" s="10"/>
    </row>
    <row r="44" spans="1:6" s="4" customFormat="1" ht="14.25" customHeight="1" x14ac:dyDescent="0.3">
      <c r="A44" s="7"/>
      <c r="B44" s="21" t="s">
        <v>57</v>
      </c>
      <c r="C44" s="8"/>
      <c r="D44" s="49"/>
      <c r="E44" s="10"/>
      <c r="F44" s="10"/>
    </row>
    <row r="45" spans="1:6" s="4" customFormat="1" ht="14.25" customHeight="1" x14ac:dyDescent="0.3">
      <c r="A45" s="7"/>
      <c r="B45" s="21" t="s">
        <v>58</v>
      </c>
      <c r="C45" s="8"/>
      <c r="D45" s="49"/>
      <c r="E45" s="10"/>
      <c r="F45" s="10"/>
    </row>
    <row r="46" spans="1:6" s="4" customFormat="1" ht="14.25" customHeight="1" x14ac:dyDescent="0.3">
      <c r="A46" s="7"/>
      <c r="B46" s="21" t="s">
        <v>59</v>
      </c>
      <c r="C46" s="8"/>
      <c r="D46" s="49"/>
      <c r="E46" s="10"/>
      <c r="F46" s="10"/>
    </row>
    <row r="47" spans="1:6" s="4" customFormat="1" ht="14.25" customHeight="1" x14ac:dyDescent="0.3">
      <c r="A47" s="7"/>
      <c r="B47" s="21" t="s">
        <v>60</v>
      </c>
      <c r="C47" s="8"/>
      <c r="D47" s="49"/>
      <c r="E47" s="10"/>
      <c r="F47" s="10"/>
    </row>
    <row r="48" spans="1:6" s="4" customFormat="1" ht="14.25" customHeight="1" x14ac:dyDescent="0.3">
      <c r="A48" s="7"/>
      <c r="B48" s="21" t="s">
        <v>61</v>
      </c>
      <c r="C48" s="8"/>
      <c r="D48" s="49"/>
      <c r="E48" s="10"/>
      <c r="F48" s="10"/>
    </row>
    <row r="49" spans="1:6" s="4" customFormat="1" ht="14.25" customHeight="1" x14ac:dyDescent="0.3">
      <c r="A49" s="7"/>
      <c r="B49" s="21" t="s">
        <v>62</v>
      </c>
      <c r="C49" s="8"/>
      <c r="D49" s="49"/>
      <c r="E49" s="10"/>
      <c r="F49" s="10"/>
    </row>
    <row r="50" spans="1:6" s="4" customFormat="1" ht="14.25" customHeight="1" x14ac:dyDescent="0.3">
      <c r="A50" s="7"/>
      <c r="B50" s="21" t="s">
        <v>63</v>
      </c>
      <c r="C50" s="20"/>
      <c r="D50" s="49"/>
      <c r="E50" s="10"/>
      <c r="F50" s="10"/>
    </row>
    <row r="51" spans="1:6" s="4" customFormat="1" ht="14.25" customHeight="1" x14ac:dyDescent="0.3">
      <c r="A51" s="7"/>
      <c r="B51" s="21"/>
      <c r="C51" s="16" t="s">
        <v>11</v>
      </c>
      <c r="D51" s="50">
        <v>1</v>
      </c>
      <c r="E51" s="72">
        <v>0</v>
      </c>
      <c r="F51" s="72">
        <f>+D51*E51</f>
        <v>0</v>
      </c>
    </row>
    <row r="52" spans="1:6" s="4" customFormat="1" ht="14.25" customHeight="1" x14ac:dyDescent="0.3">
      <c r="A52" s="7"/>
      <c r="B52" s="21"/>
      <c r="C52" s="16"/>
      <c r="D52" s="49"/>
      <c r="E52" s="10"/>
      <c r="F52" s="18"/>
    </row>
    <row r="53" spans="1:6" s="4" customFormat="1" ht="72.75" customHeight="1" x14ac:dyDescent="0.3">
      <c r="A53" s="7" t="s">
        <v>54</v>
      </c>
      <c r="B53" s="22" t="s">
        <v>157</v>
      </c>
      <c r="C53" s="20"/>
      <c r="D53" s="44"/>
      <c r="E53" s="20"/>
      <c r="F53" s="13"/>
    </row>
    <row r="54" spans="1:6" s="4" customFormat="1" ht="14.25" customHeight="1" x14ac:dyDescent="0.3">
      <c r="A54" s="7"/>
      <c r="B54" s="21"/>
      <c r="C54" s="16" t="s">
        <v>11</v>
      </c>
      <c r="D54" s="49">
        <v>1</v>
      </c>
      <c r="E54" s="72">
        <v>0</v>
      </c>
      <c r="F54" s="72">
        <f>+D54*E54</f>
        <v>0</v>
      </c>
    </row>
    <row r="55" spans="1:6" s="4" customFormat="1" ht="14" x14ac:dyDescent="0.3">
      <c r="A55" s="7"/>
      <c r="B55" s="11"/>
      <c r="C55" s="8"/>
      <c r="D55" s="49"/>
      <c r="E55" s="10"/>
      <c r="F55" s="10"/>
    </row>
    <row r="56" spans="1:6" s="4" customFormat="1" ht="75.75" customHeight="1" x14ac:dyDescent="0.3">
      <c r="A56" s="7" t="s">
        <v>55</v>
      </c>
      <c r="B56" s="23" t="s">
        <v>64</v>
      </c>
      <c r="C56" s="10"/>
      <c r="D56" s="49"/>
      <c r="E56" s="10"/>
      <c r="F56" s="18"/>
    </row>
    <row r="57" spans="1:6" s="4" customFormat="1" ht="14.25" customHeight="1" x14ac:dyDescent="0.3">
      <c r="A57" s="7"/>
      <c r="B57" s="23"/>
      <c r="C57" s="10" t="s">
        <v>5</v>
      </c>
      <c r="D57" s="49">
        <v>222.1</v>
      </c>
      <c r="E57" s="72">
        <v>0</v>
      </c>
      <c r="F57" s="72">
        <f>+D57*E57</f>
        <v>0</v>
      </c>
    </row>
    <row r="58" spans="1:6" s="4" customFormat="1" ht="14" x14ac:dyDescent="0.3">
      <c r="A58" s="7"/>
      <c r="B58" s="11"/>
      <c r="C58" s="8"/>
      <c r="D58" s="49"/>
      <c r="E58" s="10"/>
      <c r="F58" s="10"/>
    </row>
    <row r="59" spans="1:6" s="4" customFormat="1" ht="108.75" customHeight="1" x14ac:dyDescent="0.3">
      <c r="A59" s="7" t="s">
        <v>65</v>
      </c>
      <c r="B59" s="23" t="s">
        <v>205</v>
      </c>
      <c r="C59" s="8"/>
      <c r="D59" s="50"/>
      <c r="E59" s="10"/>
      <c r="F59" s="18"/>
    </row>
    <row r="60" spans="1:6" s="4" customFormat="1" ht="14.25" customHeight="1" x14ac:dyDescent="0.3">
      <c r="A60" s="7"/>
      <c r="B60" s="23"/>
      <c r="C60" s="8" t="s">
        <v>122</v>
      </c>
      <c r="D60" s="50">
        <v>1</v>
      </c>
      <c r="E60" s="72">
        <v>0</v>
      </c>
      <c r="F60" s="72">
        <f>+D60*E60</f>
        <v>0</v>
      </c>
    </row>
    <row r="61" spans="1:6" s="4" customFormat="1" ht="14" x14ac:dyDescent="0.3">
      <c r="A61" s="7"/>
      <c r="B61" s="23"/>
      <c r="C61" s="8"/>
      <c r="D61" s="49"/>
      <c r="E61" s="10"/>
      <c r="F61" s="10"/>
    </row>
    <row r="62" spans="1:6" s="4" customFormat="1" ht="39" customHeight="1" x14ac:dyDescent="0.3">
      <c r="A62" s="7" t="s">
        <v>67</v>
      </c>
      <c r="B62" s="23" t="s">
        <v>68</v>
      </c>
      <c r="C62" s="8"/>
      <c r="D62" s="50"/>
      <c r="E62" s="10"/>
      <c r="F62" s="18"/>
    </row>
    <row r="63" spans="1:6" s="4" customFormat="1" ht="14.25" customHeight="1" x14ac:dyDescent="0.3">
      <c r="A63" s="7"/>
      <c r="B63" s="23"/>
      <c r="C63" s="8" t="s">
        <v>66</v>
      </c>
      <c r="D63" s="50">
        <v>1</v>
      </c>
      <c r="E63" s="72">
        <v>0</v>
      </c>
      <c r="F63" s="72">
        <f>+D63*E63</f>
        <v>0</v>
      </c>
    </row>
    <row r="64" spans="1:6" s="4" customFormat="1" ht="14" x14ac:dyDescent="0.3">
      <c r="A64" s="7"/>
      <c r="B64" s="11"/>
      <c r="C64" s="8"/>
      <c r="D64" s="49"/>
      <c r="E64" s="10"/>
      <c r="F64" s="10"/>
    </row>
    <row r="65" spans="1:6" s="4" customFormat="1" ht="14" x14ac:dyDescent="0.3">
      <c r="A65" s="7" t="s">
        <v>69</v>
      </c>
      <c r="B65" s="23" t="s">
        <v>70</v>
      </c>
      <c r="C65" s="8"/>
      <c r="D65" s="50"/>
      <c r="E65" s="10"/>
      <c r="F65" s="18">
        <f>+D65*E65</f>
        <v>0</v>
      </c>
    </row>
    <row r="66" spans="1:6" s="4" customFormat="1" ht="14" x14ac:dyDescent="0.3">
      <c r="A66" s="7"/>
      <c r="B66" s="23"/>
      <c r="C66" s="8" t="s">
        <v>66</v>
      </c>
      <c r="D66" s="50">
        <v>1</v>
      </c>
      <c r="E66" s="72">
        <v>0</v>
      </c>
      <c r="F66" s="72">
        <f>+D66*E66</f>
        <v>0</v>
      </c>
    </row>
    <row r="67" spans="1:6" s="4" customFormat="1" ht="14" x14ac:dyDescent="0.3">
      <c r="A67" s="7"/>
      <c r="B67" s="23"/>
      <c r="C67" s="8"/>
      <c r="D67" s="44"/>
      <c r="E67" s="8"/>
      <c r="F67" s="8"/>
    </row>
    <row r="68" spans="1:6" s="4" customFormat="1" ht="23" x14ac:dyDescent="0.3">
      <c r="A68" s="7" t="s">
        <v>71</v>
      </c>
      <c r="B68" s="23" t="s">
        <v>72</v>
      </c>
      <c r="C68" s="8"/>
      <c r="D68" s="50"/>
      <c r="E68" s="10"/>
      <c r="F68" s="18"/>
    </row>
    <row r="69" spans="1:6" s="4" customFormat="1" ht="14" x14ac:dyDescent="0.3">
      <c r="A69" s="7"/>
      <c r="B69" s="23"/>
      <c r="C69" s="8" t="s">
        <v>66</v>
      </c>
      <c r="D69" s="50">
        <v>1</v>
      </c>
      <c r="E69" s="72">
        <v>0</v>
      </c>
      <c r="F69" s="72">
        <f>+D69*E69</f>
        <v>0</v>
      </c>
    </row>
    <row r="70" spans="1:6" s="4" customFormat="1" ht="14" x14ac:dyDescent="0.3">
      <c r="A70" s="7"/>
      <c r="B70" s="23"/>
      <c r="C70" s="8"/>
      <c r="D70" s="50"/>
      <c r="E70" s="10"/>
      <c r="F70" s="18"/>
    </row>
    <row r="71" spans="1:6" s="4" customFormat="1" ht="38.25" customHeight="1" x14ac:dyDescent="0.3">
      <c r="A71" s="7" t="s">
        <v>73</v>
      </c>
      <c r="B71" s="23" t="s">
        <v>204</v>
      </c>
      <c r="C71" s="8"/>
      <c r="D71" s="50"/>
      <c r="E71" s="10"/>
      <c r="F71" s="18"/>
    </row>
    <row r="72" spans="1:6" s="4" customFormat="1" ht="14" x14ac:dyDescent="0.3">
      <c r="A72" s="7"/>
      <c r="B72" s="23"/>
      <c r="C72" s="8" t="s">
        <v>66</v>
      </c>
      <c r="D72" s="50">
        <v>1</v>
      </c>
      <c r="E72" s="72">
        <v>0</v>
      </c>
      <c r="F72" s="72">
        <f>+D72*E72</f>
        <v>0</v>
      </c>
    </row>
    <row r="73" spans="1:6" s="4" customFormat="1" ht="14" x14ac:dyDescent="0.3">
      <c r="A73" s="7"/>
      <c r="B73" s="23"/>
      <c r="C73" s="8"/>
      <c r="D73" s="49"/>
      <c r="E73" s="10"/>
      <c r="F73" s="18">
        <f>+D73*E73</f>
        <v>0</v>
      </c>
    </row>
    <row r="74" spans="1:6" s="4" customFormat="1" ht="96" customHeight="1" x14ac:dyDescent="0.3">
      <c r="A74" s="7" t="s">
        <v>74</v>
      </c>
      <c r="B74" s="24" t="s">
        <v>167</v>
      </c>
      <c r="C74" s="8"/>
      <c r="D74" s="50"/>
      <c r="E74" s="10"/>
      <c r="F74" s="18"/>
    </row>
    <row r="75" spans="1:6" s="4" customFormat="1" ht="14.25" customHeight="1" x14ac:dyDescent="0.3">
      <c r="A75" s="7"/>
      <c r="B75" s="24"/>
      <c r="C75" s="8" t="s">
        <v>66</v>
      </c>
      <c r="D75" s="50">
        <v>1</v>
      </c>
      <c r="E75" s="72">
        <v>0</v>
      </c>
      <c r="F75" s="72">
        <f>+D75*E75</f>
        <v>0</v>
      </c>
    </row>
    <row r="76" spans="1:6" s="4" customFormat="1" ht="14" x14ac:dyDescent="0.3">
      <c r="A76" s="7"/>
      <c r="B76" s="23"/>
      <c r="C76" s="8"/>
      <c r="D76" s="49"/>
      <c r="E76" s="10"/>
      <c r="F76" s="18">
        <f>+D76*E76</f>
        <v>0</v>
      </c>
    </row>
    <row r="77" spans="1:6" s="4" customFormat="1" ht="14" x14ac:dyDescent="0.3">
      <c r="A77" s="7" t="s">
        <v>76</v>
      </c>
      <c r="B77" s="38" t="s">
        <v>119</v>
      </c>
      <c r="C77" s="37"/>
      <c r="D77" s="56"/>
      <c r="E77" s="35"/>
      <c r="F77" s="18"/>
    </row>
    <row r="78" spans="1:6" s="4" customFormat="1" ht="14" x14ac:dyDescent="0.3">
      <c r="A78" s="7"/>
      <c r="B78" s="38" t="s">
        <v>120</v>
      </c>
      <c r="C78" s="37"/>
      <c r="D78" s="56"/>
      <c r="E78" s="35"/>
      <c r="F78" s="18"/>
    </row>
    <row r="79" spans="1:6" s="4" customFormat="1" ht="14" x14ac:dyDescent="0.3">
      <c r="A79" s="7"/>
      <c r="B79" s="38"/>
      <c r="C79" s="8" t="s">
        <v>5</v>
      </c>
      <c r="D79" s="49">
        <v>62</v>
      </c>
      <c r="E79" s="72">
        <v>0</v>
      </c>
      <c r="F79" s="72">
        <f>+D79*E79</f>
        <v>0</v>
      </c>
    </row>
    <row r="80" spans="1:6" s="4" customFormat="1" ht="14" x14ac:dyDescent="0.3">
      <c r="A80" s="7"/>
      <c r="B80" s="23"/>
      <c r="C80" s="8"/>
      <c r="D80" s="49"/>
      <c r="E80" s="10"/>
      <c r="F80" s="18"/>
    </row>
    <row r="81" spans="1:6" s="4" customFormat="1" ht="14" x14ac:dyDescent="0.3">
      <c r="A81" s="7" t="s">
        <v>77</v>
      </c>
      <c r="B81" s="47" t="s">
        <v>124</v>
      </c>
      <c r="C81" s="20"/>
      <c r="D81" s="44"/>
      <c r="E81" s="10"/>
      <c r="F81" s="8"/>
    </row>
    <row r="82" spans="1:6" s="4" customFormat="1" ht="14" x14ac:dyDescent="0.3">
      <c r="A82" s="7"/>
      <c r="B82" s="47" t="s">
        <v>146</v>
      </c>
      <c r="C82" s="20"/>
      <c r="D82" s="50"/>
      <c r="E82" s="10"/>
      <c r="F82" s="18"/>
    </row>
    <row r="83" spans="1:6" s="4" customFormat="1" ht="14" x14ac:dyDescent="0.3">
      <c r="A83" s="7"/>
      <c r="B83" s="47" t="s">
        <v>123</v>
      </c>
      <c r="C83" s="20"/>
      <c r="D83" s="49"/>
      <c r="E83" s="10"/>
      <c r="F83" s="18"/>
    </row>
    <row r="84" spans="1:6" s="4" customFormat="1" ht="14" x14ac:dyDescent="0.3">
      <c r="A84" s="7"/>
      <c r="B84" s="38"/>
      <c r="C84" s="20" t="s">
        <v>22</v>
      </c>
      <c r="D84" s="49">
        <v>624</v>
      </c>
      <c r="E84" s="72">
        <v>0</v>
      </c>
      <c r="F84" s="72">
        <f>+D84*E84</f>
        <v>0</v>
      </c>
    </row>
    <row r="85" spans="1:6" s="4" customFormat="1" ht="14" x14ac:dyDescent="0.3">
      <c r="A85" s="7"/>
      <c r="B85" s="23"/>
      <c r="C85" s="8"/>
      <c r="D85" s="49"/>
      <c r="E85" s="10"/>
      <c r="F85" s="18"/>
    </row>
    <row r="86" spans="1:6" s="4" customFormat="1" ht="14" x14ac:dyDescent="0.3">
      <c r="A86" s="7" t="s">
        <v>83</v>
      </c>
      <c r="B86" s="71" t="s">
        <v>197</v>
      </c>
      <c r="C86" s="8"/>
      <c r="D86" s="49"/>
      <c r="E86" s="10"/>
      <c r="F86" s="18"/>
    </row>
    <row r="87" spans="1:6" s="4" customFormat="1" ht="14" x14ac:dyDescent="0.3">
      <c r="A87" s="7"/>
      <c r="B87" s="71" t="s">
        <v>198</v>
      </c>
      <c r="C87" s="8"/>
      <c r="D87" s="49"/>
      <c r="E87" s="10"/>
      <c r="F87" s="18"/>
    </row>
    <row r="88" spans="1:6" s="4" customFormat="1" ht="14" x14ac:dyDescent="0.3">
      <c r="A88" s="7"/>
      <c r="B88" s="71" t="s">
        <v>199</v>
      </c>
      <c r="C88" s="8"/>
      <c r="D88" s="49"/>
      <c r="E88" s="10"/>
      <c r="F88" s="18"/>
    </row>
    <row r="89" spans="1:6" s="4" customFormat="1" ht="14" x14ac:dyDescent="0.3">
      <c r="A89" s="7"/>
      <c r="B89" s="71" t="s">
        <v>200</v>
      </c>
      <c r="C89" s="8"/>
      <c r="D89" s="49"/>
      <c r="E89" s="10"/>
      <c r="F89" s="18"/>
    </row>
    <row r="90" spans="1:6" s="4" customFormat="1" ht="14" x14ac:dyDescent="0.3">
      <c r="A90" s="7"/>
      <c r="B90" s="71" t="s">
        <v>201</v>
      </c>
      <c r="C90" s="8"/>
      <c r="D90" s="49"/>
      <c r="E90" s="10"/>
      <c r="F90" s="18"/>
    </row>
    <row r="91" spans="1:6" s="4" customFormat="1" ht="14" x14ac:dyDescent="0.3">
      <c r="A91" s="7"/>
      <c r="B91" s="71" t="s">
        <v>202</v>
      </c>
      <c r="C91" s="8"/>
      <c r="D91" s="49"/>
      <c r="E91" s="10"/>
      <c r="F91" s="18"/>
    </row>
    <row r="92" spans="1:6" s="4" customFormat="1" ht="14" x14ac:dyDescent="0.3">
      <c r="A92" s="7"/>
      <c r="B92" s="23"/>
      <c r="C92" s="10" t="s">
        <v>22</v>
      </c>
      <c r="D92" s="51">
        <v>624</v>
      </c>
      <c r="E92" s="72">
        <v>0</v>
      </c>
      <c r="F92" s="72">
        <f>+D92*E92</f>
        <v>0</v>
      </c>
    </row>
    <row r="93" spans="1:6" s="4" customFormat="1" ht="14" x14ac:dyDescent="0.3">
      <c r="A93" s="7"/>
      <c r="B93" s="23"/>
      <c r="C93" s="8"/>
      <c r="D93" s="49"/>
      <c r="E93" s="10"/>
      <c r="F93" s="18"/>
    </row>
    <row r="94" spans="1:6" s="4" customFormat="1" ht="14" x14ac:dyDescent="0.3">
      <c r="A94" s="7" t="s">
        <v>84</v>
      </c>
      <c r="B94" s="17" t="s">
        <v>174</v>
      </c>
      <c r="C94" s="8"/>
      <c r="D94" s="49"/>
      <c r="E94" s="10"/>
      <c r="F94" s="18">
        <f t="shared" ref="F94:F96" si="0">+D94*E94</f>
        <v>0</v>
      </c>
    </row>
    <row r="95" spans="1:6" s="4" customFormat="1" ht="14" x14ac:dyDescent="0.3">
      <c r="A95" s="44"/>
      <c r="B95" s="17" t="s">
        <v>175</v>
      </c>
      <c r="C95" s="8"/>
      <c r="D95" s="49"/>
      <c r="E95" s="10"/>
      <c r="F95" s="18">
        <f t="shared" si="0"/>
        <v>0</v>
      </c>
    </row>
    <row r="96" spans="1:6" s="4" customFormat="1" ht="14" x14ac:dyDescent="0.3">
      <c r="A96" s="7"/>
      <c r="B96" s="17" t="s">
        <v>75</v>
      </c>
      <c r="C96" s="8"/>
      <c r="D96" s="49"/>
      <c r="E96" s="10"/>
      <c r="F96" s="18">
        <f t="shared" si="0"/>
        <v>0</v>
      </c>
    </row>
    <row r="97" spans="1:6" s="4" customFormat="1" ht="14" x14ac:dyDescent="0.3">
      <c r="A97" s="44"/>
      <c r="B97" s="16" t="s">
        <v>142</v>
      </c>
      <c r="C97" s="10"/>
      <c r="D97" s="51"/>
      <c r="E97" s="25"/>
      <c r="F97" s="18"/>
    </row>
    <row r="98" spans="1:6" s="4" customFormat="1" ht="14" x14ac:dyDescent="0.3">
      <c r="A98" s="44"/>
      <c r="B98" s="16" t="s">
        <v>212</v>
      </c>
      <c r="C98" s="10"/>
      <c r="D98" s="51"/>
      <c r="E98" s="25"/>
      <c r="F98" s="18"/>
    </row>
    <row r="99" spans="1:6" s="4" customFormat="1" ht="14" x14ac:dyDescent="0.3">
      <c r="A99" s="44"/>
      <c r="B99" s="16" t="s">
        <v>213</v>
      </c>
      <c r="C99" s="10"/>
      <c r="D99" s="51"/>
      <c r="E99" s="25"/>
      <c r="F99" s="18"/>
    </row>
    <row r="100" spans="1:6" s="4" customFormat="1" ht="14" x14ac:dyDescent="0.3">
      <c r="A100" s="44"/>
      <c r="B100" s="16"/>
      <c r="C100" s="10" t="s">
        <v>24</v>
      </c>
      <c r="D100" s="51">
        <v>954.3</v>
      </c>
      <c r="E100" s="72">
        <v>0</v>
      </c>
      <c r="F100" s="72">
        <f>+D100*E100</f>
        <v>0</v>
      </c>
    </row>
    <row r="101" spans="1:6" s="4" customFormat="1" ht="14" x14ac:dyDescent="0.3">
      <c r="A101" s="7"/>
      <c r="B101" s="17"/>
      <c r="C101" s="8"/>
      <c r="D101" s="49"/>
      <c r="E101" s="10"/>
      <c r="F101" s="18"/>
    </row>
    <row r="102" spans="1:6" s="4" customFormat="1" ht="14" x14ac:dyDescent="0.3">
      <c r="A102" s="7" t="s">
        <v>85</v>
      </c>
      <c r="B102" s="17" t="s">
        <v>182</v>
      </c>
      <c r="C102" s="8"/>
      <c r="D102" s="49"/>
      <c r="E102" s="10"/>
      <c r="F102" s="18"/>
    </row>
    <row r="103" spans="1:6" s="4" customFormat="1" ht="14" x14ac:dyDescent="0.3">
      <c r="A103" s="7"/>
      <c r="B103" s="17" t="s">
        <v>183</v>
      </c>
      <c r="C103" s="8"/>
      <c r="D103" s="49"/>
      <c r="E103" s="10"/>
      <c r="F103" s="18"/>
    </row>
    <row r="104" spans="1:6" s="4" customFormat="1" ht="14" x14ac:dyDescent="0.3">
      <c r="A104" s="7"/>
      <c r="B104" s="17" t="s">
        <v>184</v>
      </c>
      <c r="C104" s="8"/>
      <c r="D104" s="49"/>
      <c r="E104" s="10"/>
      <c r="F104" s="18"/>
    </row>
    <row r="105" spans="1:6" s="4" customFormat="1" ht="14" x14ac:dyDescent="0.3">
      <c r="A105" s="7"/>
      <c r="B105" s="17" t="s">
        <v>214</v>
      </c>
      <c r="C105" s="8"/>
      <c r="D105" s="49"/>
      <c r="E105" s="10"/>
      <c r="F105" s="18"/>
    </row>
    <row r="106" spans="1:6" s="4" customFormat="1" ht="14" x14ac:dyDescent="0.3">
      <c r="A106" s="7"/>
      <c r="B106" s="17"/>
      <c r="C106" s="10" t="s">
        <v>22</v>
      </c>
      <c r="D106" s="51">
        <v>470</v>
      </c>
      <c r="E106" s="72">
        <v>0</v>
      </c>
      <c r="F106" s="72">
        <f>+D106*E106</f>
        <v>0</v>
      </c>
    </row>
    <row r="107" spans="1:6" s="4" customFormat="1" ht="14" x14ac:dyDescent="0.3">
      <c r="A107" s="7"/>
      <c r="B107" s="17"/>
      <c r="C107" s="8"/>
      <c r="D107" s="49"/>
      <c r="E107" s="10"/>
      <c r="F107" s="18"/>
    </row>
    <row r="108" spans="1:6" s="4" customFormat="1" ht="14" x14ac:dyDescent="0.3">
      <c r="A108" s="7" t="s">
        <v>86</v>
      </c>
      <c r="B108" s="27" t="s">
        <v>176</v>
      </c>
      <c r="C108" s="28"/>
      <c r="D108" s="52"/>
      <c r="E108" s="25"/>
      <c r="F108" s="18">
        <f t="shared" ref="F108:F116" si="1">+D108*E108</f>
        <v>0</v>
      </c>
    </row>
    <row r="109" spans="1:6" s="4" customFormat="1" ht="14" x14ac:dyDescent="0.3">
      <c r="A109" s="7"/>
      <c r="B109" s="27" t="s">
        <v>195</v>
      </c>
      <c r="C109" s="28"/>
      <c r="D109" s="52"/>
      <c r="E109" s="25"/>
      <c r="F109" s="18">
        <f t="shared" si="1"/>
        <v>0</v>
      </c>
    </row>
    <row r="110" spans="1:6" s="4" customFormat="1" ht="14" x14ac:dyDescent="0.3">
      <c r="A110" s="7"/>
      <c r="B110" s="27" t="s">
        <v>196</v>
      </c>
      <c r="C110" s="28"/>
      <c r="D110" s="52"/>
      <c r="E110" s="25"/>
      <c r="F110" s="18">
        <f t="shared" si="1"/>
        <v>0</v>
      </c>
    </row>
    <row r="111" spans="1:6" s="4" customFormat="1" ht="14" x14ac:dyDescent="0.3">
      <c r="A111" s="44"/>
      <c r="B111" s="27" t="s">
        <v>177</v>
      </c>
      <c r="C111" s="28"/>
      <c r="D111" s="52"/>
      <c r="E111" s="25"/>
      <c r="F111" s="18">
        <f t="shared" si="1"/>
        <v>0</v>
      </c>
    </row>
    <row r="112" spans="1:6" s="4" customFormat="1" ht="14" x14ac:dyDescent="0.3">
      <c r="A112" s="44"/>
      <c r="B112" s="27" t="s">
        <v>178</v>
      </c>
      <c r="C112" s="28"/>
      <c r="D112" s="52"/>
      <c r="E112" s="25"/>
      <c r="F112" s="18"/>
    </row>
    <row r="113" spans="1:6" s="4" customFormat="1" ht="14" x14ac:dyDescent="0.3">
      <c r="A113" s="7"/>
      <c r="B113" s="27" t="s">
        <v>25</v>
      </c>
      <c r="C113" s="28"/>
      <c r="D113" s="53"/>
      <c r="E113" s="25"/>
      <c r="F113" s="18">
        <f t="shared" si="1"/>
        <v>0</v>
      </c>
    </row>
    <row r="114" spans="1:6" s="4" customFormat="1" ht="14" x14ac:dyDescent="0.3">
      <c r="A114" s="7"/>
      <c r="B114" s="27"/>
      <c r="C114" s="28"/>
      <c r="D114" s="53"/>
      <c r="E114" s="25"/>
      <c r="F114" s="18">
        <f t="shared" si="1"/>
        <v>0</v>
      </c>
    </row>
    <row r="115" spans="1:6" s="4" customFormat="1" ht="14" x14ac:dyDescent="0.3">
      <c r="A115" s="7"/>
      <c r="B115" s="17" t="s">
        <v>25</v>
      </c>
      <c r="C115" s="26">
        <v>954.3</v>
      </c>
      <c r="D115" s="53"/>
      <c r="E115" s="25"/>
      <c r="F115" s="18">
        <f t="shared" si="1"/>
        <v>0</v>
      </c>
    </row>
    <row r="116" spans="1:6" s="4" customFormat="1" ht="14" x14ac:dyDescent="0.3">
      <c r="A116" s="7"/>
      <c r="B116" s="27" t="s">
        <v>78</v>
      </c>
      <c r="C116" s="28"/>
      <c r="D116" s="53"/>
      <c r="E116" s="25"/>
      <c r="F116" s="18">
        <f t="shared" si="1"/>
        <v>0</v>
      </c>
    </row>
    <row r="117" spans="1:6" s="4" customFormat="1" ht="14" x14ac:dyDescent="0.3">
      <c r="A117" s="7"/>
      <c r="B117" s="29" t="s">
        <v>129</v>
      </c>
      <c r="C117" s="26">
        <v>372.4</v>
      </c>
      <c r="D117" s="53"/>
      <c r="E117" s="25"/>
      <c r="F117" s="18"/>
    </row>
    <row r="118" spans="1:6" s="4" customFormat="1" ht="14" x14ac:dyDescent="0.3">
      <c r="A118" s="44"/>
      <c r="B118" s="29" t="s">
        <v>79</v>
      </c>
      <c r="C118" s="26">
        <v>24.78</v>
      </c>
      <c r="D118" s="54"/>
      <c r="E118" s="8"/>
      <c r="F118" s="18">
        <f t="shared" ref="F118:F124" si="2">+D118*E118</f>
        <v>0</v>
      </c>
    </row>
    <row r="119" spans="1:6" s="4" customFormat="1" ht="14" x14ac:dyDescent="0.3">
      <c r="A119" s="7"/>
      <c r="B119" s="30" t="s">
        <v>80</v>
      </c>
      <c r="C119" s="26">
        <v>156.4</v>
      </c>
      <c r="D119" s="54"/>
      <c r="E119" s="25"/>
      <c r="F119" s="18">
        <f t="shared" si="2"/>
        <v>0</v>
      </c>
    </row>
    <row r="120" spans="1:6" s="4" customFormat="1" ht="14" x14ac:dyDescent="0.3">
      <c r="A120" s="44"/>
      <c r="B120" s="31" t="s">
        <v>81</v>
      </c>
      <c r="C120" s="26">
        <v>3.75</v>
      </c>
      <c r="D120" s="54"/>
      <c r="E120" s="25"/>
      <c r="F120" s="18">
        <f t="shared" si="2"/>
        <v>0</v>
      </c>
    </row>
    <row r="121" spans="1:6" s="4" customFormat="1" ht="14" x14ac:dyDescent="0.3">
      <c r="A121" s="44"/>
      <c r="B121" s="32" t="s">
        <v>82</v>
      </c>
      <c r="C121" s="33">
        <v>14.19</v>
      </c>
      <c r="D121" s="55"/>
      <c r="E121" s="25"/>
      <c r="F121" s="18">
        <f t="shared" si="2"/>
        <v>0</v>
      </c>
    </row>
    <row r="122" spans="1:6" s="4" customFormat="1" ht="14" x14ac:dyDescent="0.3">
      <c r="A122" s="44"/>
      <c r="B122" s="31"/>
      <c r="C122" s="26">
        <f>SUM(C117:C121)</f>
        <v>571.52</v>
      </c>
      <c r="D122" s="54"/>
      <c r="E122" s="25"/>
      <c r="F122" s="18">
        <f t="shared" si="2"/>
        <v>0</v>
      </c>
    </row>
    <row r="123" spans="1:6" s="4" customFormat="1" ht="14" x14ac:dyDescent="0.3">
      <c r="A123" s="44"/>
      <c r="B123" s="28"/>
      <c r="C123" s="25" t="s">
        <v>24</v>
      </c>
      <c r="D123" s="51">
        <f>+C115-C122</f>
        <v>382.78</v>
      </c>
      <c r="E123" s="72">
        <v>0</v>
      </c>
      <c r="F123" s="72">
        <f>+D123*E123</f>
        <v>0</v>
      </c>
    </row>
    <row r="124" spans="1:6" s="4" customFormat="1" ht="14" x14ac:dyDescent="0.3">
      <c r="A124" s="44"/>
      <c r="B124" s="17"/>
      <c r="C124" s="10"/>
      <c r="D124" s="51"/>
      <c r="E124" s="25"/>
      <c r="F124" s="18">
        <f t="shared" si="2"/>
        <v>0</v>
      </c>
    </row>
    <row r="125" spans="1:6" s="4" customFormat="1" ht="14" x14ac:dyDescent="0.3">
      <c r="A125" s="44" t="s">
        <v>87</v>
      </c>
      <c r="B125" s="38" t="s">
        <v>125</v>
      </c>
      <c r="C125" s="37"/>
      <c r="D125" s="56"/>
      <c r="E125" s="35"/>
      <c r="F125" s="18"/>
    </row>
    <row r="126" spans="1:6" s="4" customFormat="1" ht="14" x14ac:dyDescent="0.3">
      <c r="A126" s="44"/>
      <c r="B126" s="38" t="s">
        <v>126</v>
      </c>
      <c r="C126" s="37"/>
      <c r="D126" s="56"/>
      <c r="E126" s="35"/>
      <c r="F126" s="18"/>
    </row>
    <row r="127" spans="1:6" s="4" customFormat="1" ht="14" x14ac:dyDescent="0.3">
      <c r="A127" s="44"/>
      <c r="B127" s="38" t="s">
        <v>147</v>
      </c>
      <c r="C127" s="37"/>
      <c r="D127" s="56"/>
      <c r="E127" s="35"/>
      <c r="F127" s="18"/>
    </row>
    <row r="128" spans="1:6" s="4" customFormat="1" ht="14" x14ac:dyDescent="0.3">
      <c r="A128" s="44"/>
      <c r="B128" s="38" t="s">
        <v>127</v>
      </c>
      <c r="C128" s="37"/>
      <c r="D128" s="56"/>
      <c r="E128" s="35"/>
      <c r="F128" s="18"/>
    </row>
    <row r="129" spans="1:6" s="4" customFormat="1" ht="14" x14ac:dyDescent="0.3">
      <c r="A129" s="44"/>
      <c r="B129" s="38"/>
      <c r="C129" s="20" t="s">
        <v>24</v>
      </c>
      <c r="D129" s="49">
        <v>249.6</v>
      </c>
      <c r="E129" s="72">
        <v>0</v>
      </c>
      <c r="F129" s="72">
        <f>+D129*E129</f>
        <v>0</v>
      </c>
    </row>
    <row r="130" spans="1:6" s="4" customFormat="1" ht="14" x14ac:dyDescent="0.3">
      <c r="A130" s="44"/>
      <c r="B130" s="38"/>
      <c r="C130" s="37"/>
      <c r="D130" s="56"/>
      <c r="E130" s="35"/>
      <c r="F130" s="18"/>
    </row>
    <row r="131" spans="1:6" s="4" customFormat="1" ht="14.25" customHeight="1" x14ac:dyDescent="0.3">
      <c r="A131" s="7" t="s">
        <v>90</v>
      </c>
      <c r="B131" s="17" t="s">
        <v>26</v>
      </c>
      <c r="C131" s="8"/>
      <c r="D131" s="49"/>
      <c r="E131" s="10"/>
      <c r="F131" s="18">
        <f t="shared" ref="F131:F132" si="3">+D131*E131</f>
        <v>0</v>
      </c>
    </row>
    <row r="132" spans="1:6" s="4" customFormat="1" ht="14.25" customHeight="1" x14ac:dyDescent="0.3">
      <c r="A132" s="44"/>
      <c r="B132" s="17" t="s">
        <v>27</v>
      </c>
      <c r="C132" s="8"/>
      <c r="D132" s="49"/>
      <c r="E132" s="10"/>
      <c r="F132" s="18">
        <f t="shared" si="3"/>
        <v>0</v>
      </c>
    </row>
    <row r="133" spans="1:6" s="4" customFormat="1" ht="14.25" customHeight="1" x14ac:dyDescent="0.3">
      <c r="A133" s="44"/>
      <c r="B133" s="34"/>
      <c r="C133" s="16" t="s">
        <v>22</v>
      </c>
      <c r="D133" s="49">
        <v>239.5</v>
      </c>
      <c r="E133" s="72">
        <v>0</v>
      </c>
      <c r="F133" s="72">
        <f>+D133*E133</f>
        <v>0</v>
      </c>
    </row>
    <row r="134" spans="1:6" s="4" customFormat="1" ht="14.25" customHeight="1" x14ac:dyDescent="0.3">
      <c r="A134" s="44"/>
      <c r="B134" s="8"/>
      <c r="C134" s="8"/>
      <c r="D134" s="44"/>
      <c r="E134" s="8"/>
      <c r="F134" s="8"/>
    </row>
    <row r="135" spans="1:6" s="4" customFormat="1" ht="14.25" customHeight="1" x14ac:dyDescent="0.3">
      <c r="A135" s="7" t="s">
        <v>91</v>
      </c>
      <c r="B135" s="17" t="s">
        <v>130</v>
      </c>
      <c r="C135" s="8"/>
      <c r="D135" s="49"/>
      <c r="E135" s="10"/>
      <c r="F135" s="10"/>
    </row>
    <row r="136" spans="1:6" s="4" customFormat="1" ht="14.25" customHeight="1" x14ac:dyDescent="0.3">
      <c r="A136" s="44"/>
      <c r="B136" s="17" t="s">
        <v>42</v>
      </c>
      <c r="C136" s="8"/>
      <c r="D136" s="49"/>
      <c r="E136" s="10"/>
      <c r="F136" s="10"/>
    </row>
    <row r="137" spans="1:6" s="4" customFormat="1" ht="14.25" customHeight="1" x14ac:dyDescent="0.3">
      <c r="A137" s="44"/>
      <c r="B137" s="17" t="s">
        <v>179</v>
      </c>
      <c r="C137" s="8"/>
      <c r="D137" s="49"/>
      <c r="E137" s="10"/>
      <c r="F137" s="10"/>
    </row>
    <row r="138" spans="1:6" s="4" customFormat="1" ht="14.25" customHeight="1" x14ac:dyDescent="0.3">
      <c r="A138" s="7"/>
      <c r="B138" s="17" t="s">
        <v>180</v>
      </c>
      <c r="C138" s="8"/>
      <c r="D138" s="49"/>
      <c r="E138" s="10"/>
      <c r="F138" s="10"/>
    </row>
    <row r="139" spans="1:6" s="4" customFormat="1" ht="14.25" customHeight="1" x14ac:dyDescent="0.3">
      <c r="A139" s="7"/>
      <c r="B139" s="17" t="s">
        <v>181</v>
      </c>
      <c r="C139" s="8"/>
      <c r="D139" s="49"/>
      <c r="E139" s="10"/>
      <c r="F139" s="10"/>
    </row>
    <row r="140" spans="1:6" s="4" customFormat="1" ht="14.25" customHeight="1" x14ac:dyDescent="0.3">
      <c r="A140" s="7"/>
      <c r="B140" s="19"/>
      <c r="C140" s="10" t="s">
        <v>24</v>
      </c>
      <c r="D140" s="49">
        <v>24.78</v>
      </c>
      <c r="E140" s="72">
        <v>0</v>
      </c>
      <c r="F140" s="72">
        <f>+D140*E140</f>
        <v>0</v>
      </c>
    </row>
    <row r="141" spans="1:6" s="4" customFormat="1" ht="14.25" customHeight="1" x14ac:dyDescent="0.3">
      <c r="A141" s="7"/>
      <c r="B141" s="11"/>
      <c r="C141" s="8"/>
      <c r="D141" s="44"/>
      <c r="E141" s="8"/>
      <c r="F141" s="8"/>
    </row>
    <row r="142" spans="1:6" s="4" customFormat="1" ht="14.25" customHeight="1" x14ac:dyDescent="0.3">
      <c r="A142" s="7" t="s">
        <v>92</v>
      </c>
      <c r="B142" s="17" t="s">
        <v>128</v>
      </c>
      <c r="C142" s="8"/>
      <c r="D142" s="49"/>
      <c r="E142" s="10"/>
      <c r="F142" s="10"/>
    </row>
    <row r="143" spans="1:6" s="4" customFormat="1" ht="14.25" customHeight="1" x14ac:dyDescent="0.3">
      <c r="A143" s="44"/>
      <c r="B143" s="17" t="s">
        <v>43</v>
      </c>
      <c r="C143" s="8"/>
      <c r="D143" s="49"/>
      <c r="E143" s="10"/>
      <c r="F143" s="10"/>
    </row>
    <row r="144" spans="1:6" s="4" customFormat="1" ht="14.25" customHeight="1" x14ac:dyDescent="0.3">
      <c r="A144" s="7"/>
      <c r="B144" s="17" t="s">
        <v>44</v>
      </c>
      <c r="C144" s="8"/>
      <c r="D144" s="49"/>
      <c r="E144" s="10"/>
      <c r="F144" s="10"/>
    </row>
    <row r="145" spans="1:6" s="4" customFormat="1" ht="14.25" customHeight="1" x14ac:dyDescent="0.3">
      <c r="A145" s="7"/>
      <c r="B145" s="17" t="s">
        <v>28</v>
      </c>
      <c r="C145" s="8"/>
      <c r="D145" s="49"/>
      <c r="E145" s="10"/>
      <c r="F145" s="10"/>
    </row>
    <row r="146" spans="1:6" s="4" customFormat="1" ht="14.25" customHeight="1" x14ac:dyDescent="0.3">
      <c r="A146" s="7"/>
      <c r="B146" s="17" t="s">
        <v>45</v>
      </c>
      <c r="C146" s="8"/>
      <c r="D146" s="49"/>
      <c r="E146" s="10"/>
      <c r="F146" s="10"/>
    </row>
    <row r="147" spans="1:6" s="4" customFormat="1" ht="14.25" customHeight="1" x14ac:dyDescent="0.3">
      <c r="A147" s="7"/>
      <c r="B147" s="17" t="s">
        <v>46</v>
      </c>
      <c r="C147" s="8"/>
      <c r="D147" s="49"/>
      <c r="E147" s="10"/>
      <c r="F147" s="10"/>
    </row>
    <row r="148" spans="1:6" s="4" customFormat="1" ht="14.25" customHeight="1" x14ac:dyDescent="0.3">
      <c r="A148" s="7"/>
      <c r="B148" s="17"/>
      <c r="C148" s="10" t="s">
        <v>24</v>
      </c>
      <c r="D148" s="49">
        <v>156.4</v>
      </c>
      <c r="E148" s="72">
        <v>0</v>
      </c>
      <c r="F148" s="72">
        <f>+D148*E148</f>
        <v>0</v>
      </c>
    </row>
    <row r="149" spans="1:6" s="4" customFormat="1" ht="14.25" customHeight="1" x14ac:dyDescent="0.3">
      <c r="A149" s="44"/>
      <c r="B149" s="8"/>
      <c r="C149" s="8"/>
      <c r="D149" s="44"/>
      <c r="E149" s="8"/>
      <c r="F149" s="8"/>
    </row>
    <row r="150" spans="1:6" s="4" customFormat="1" ht="14.25" customHeight="1" x14ac:dyDescent="0.3">
      <c r="A150" s="36" t="s">
        <v>93</v>
      </c>
      <c r="B150" s="28" t="s">
        <v>88</v>
      </c>
      <c r="C150" s="28"/>
      <c r="D150" s="52"/>
      <c r="E150" s="8"/>
      <c r="F150" s="18">
        <f>+D150*E150</f>
        <v>0</v>
      </c>
    </row>
    <row r="151" spans="1:6" s="4" customFormat="1" ht="14.25" customHeight="1" x14ac:dyDescent="0.3">
      <c r="A151" s="36"/>
      <c r="B151" s="28" t="s">
        <v>89</v>
      </c>
      <c r="C151" s="28"/>
      <c r="D151" s="52"/>
      <c r="E151" s="8"/>
      <c r="F151" s="18">
        <f>+D151*E151</f>
        <v>0</v>
      </c>
    </row>
    <row r="152" spans="1:6" s="4" customFormat="1" ht="14.25" customHeight="1" x14ac:dyDescent="0.3">
      <c r="A152" s="36"/>
      <c r="B152" s="28"/>
      <c r="C152" s="37" t="s">
        <v>5</v>
      </c>
      <c r="D152" s="56">
        <v>222.1</v>
      </c>
      <c r="E152" s="72">
        <v>0</v>
      </c>
      <c r="F152" s="72">
        <f>+D152*E152</f>
        <v>0</v>
      </c>
    </row>
    <row r="153" spans="1:6" s="4" customFormat="1" ht="14.25" customHeight="1" x14ac:dyDescent="0.3">
      <c r="A153" s="36"/>
      <c r="B153" s="11"/>
      <c r="C153" s="8"/>
      <c r="D153" s="44"/>
      <c r="E153" s="8"/>
      <c r="F153" s="18"/>
    </row>
    <row r="154" spans="1:6" s="4" customFormat="1" ht="14.25" customHeight="1" x14ac:dyDescent="0.3">
      <c r="A154" s="36" t="s">
        <v>94</v>
      </c>
      <c r="B154" s="27" t="s">
        <v>153</v>
      </c>
      <c r="C154" s="8"/>
      <c r="D154" s="44"/>
      <c r="E154" s="8"/>
      <c r="F154" s="18">
        <f>+D154*E154</f>
        <v>0</v>
      </c>
    </row>
    <row r="155" spans="1:6" s="4" customFormat="1" ht="14.25" customHeight="1" x14ac:dyDescent="0.3">
      <c r="A155" s="36"/>
      <c r="B155" s="27" t="s">
        <v>154</v>
      </c>
      <c r="C155" s="8"/>
      <c r="D155" s="44"/>
      <c r="E155" s="8"/>
      <c r="F155" s="18">
        <f>+D155*E155</f>
        <v>0</v>
      </c>
    </row>
    <row r="156" spans="1:6" s="4" customFormat="1" ht="14.25" customHeight="1" x14ac:dyDescent="0.3">
      <c r="A156" s="7"/>
      <c r="B156" s="38" t="s">
        <v>148</v>
      </c>
      <c r="C156" s="37"/>
      <c r="D156" s="56"/>
      <c r="E156" s="35"/>
      <c r="F156" s="18"/>
    </row>
    <row r="157" spans="1:6" s="4" customFormat="1" ht="14.25" customHeight="1" x14ac:dyDescent="0.3">
      <c r="A157" s="7"/>
      <c r="B157" s="38"/>
      <c r="C157" s="37" t="s">
        <v>5</v>
      </c>
      <c r="D157" s="56">
        <v>222.1</v>
      </c>
      <c r="E157" s="72">
        <v>0</v>
      </c>
      <c r="F157" s="72">
        <f>+D157*E157</f>
        <v>0</v>
      </c>
    </row>
    <row r="158" spans="1:6" s="4" customFormat="1" ht="14.25" customHeight="1" x14ac:dyDescent="0.3">
      <c r="A158" s="7"/>
      <c r="B158" s="38"/>
      <c r="C158" s="37"/>
      <c r="D158" s="56"/>
      <c r="E158" s="35"/>
      <c r="F158" s="18"/>
    </row>
    <row r="159" spans="1:6" s="4" customFormat="1" ht="14.25" customHeight="1" x14ac:dyDescent="0.3">
      <c r="A159" s="7" t="s">
        <v>95</v>
      </c>
      <c r="B159" s="19" t="s">
        <v>47</v>
      </c>
      <c r="C159" s="8"/>
      <c r="D159" s="44"/>
      <c r="E159" s="8"/>
      <c r="F159" s="18">
        <f t="shared" ref="F159:F162" si="4">+D159*E159</f>
        <v>0</v>
      </c>
    </row>
    <row r="160" spans="1:6" s="4" customFormat="1" ht="14.25" customHeight="1" x14ac:dyDescent="0.3">
      <c r="A160" s="7"/>
      <c r="B160" s="19" t="s">
        <v>131</v>
      </c>
      <c r="C160" s="8"/>
      <c r="D160" s="44"/>
      <c r="E160" s="8"/>
      <c r="F160" s="18">
        <f t="shared" si="4"/>
        <v>0</v>
      </c>
    </row>
    <row r="161" spans="1:6" s="4" customFormat="1" ht="14.25" customHeight="1" x14ac:dyDescent="0.3">
      <c r="A161" s="7"/>
      <c r="B161" s="19" t="s">
        <v>155</v>
      </c>
      <c r="C161" s="8"/>
      <c r="D161" s="44"/>
      <c r="E161" s="8"/>
      <c r="F161" s="18">
        <f t="shared" si="4"/>
        <v>0</v>
      </c>
    </row>
    <row r="162" spans="1:6" s="4" customFormat="1" ht="14.25" customHeight="1" x14ac:dyDescent="0.3">
      <c r="A162" s="7"/>
      <c r="B162" s="17" t="s">
        <v>215</v>
      </c>
      <c r="C162" s="8"/>
      <c r="D162" s="44"/>
      <c r="E162" s="8"/>
      <c r="F162" s="18">
        <f t="shared" si="4"/>
        <v>0</v>
      </c>
    </row>
    <row r="163" spans="1:6" s="4" customFormat="1" ht="14.25" customHeight="1" x14ac:dyDescent="0.3">
      <c r="A163" s="7"/>
      <c r="B163" s="17" t="s">
        <v>217</v>
      </c>
      <c r="C163" s="8"/>
      <c r="D163" s="44"/>
      <c r="E163" s="8"/>
      <c r="F163" s="18"/>
    </row>
    <row r="164" spans="1:6" s="4" customFormat="1" ht="14.25" customHeight="1" x14ac:dyDescent="0.3">
      <c r="A164" s="7"/>
      <c r="B164" s="17" t="s">
        <v>216</v>
      </c>
      <c r="C164" s="8"/>
      <c r="D164" s="44"/>
      <c r="E164" s="8"/>
      <c r="F164" s="18"/>
    </row>
    <row r="165" spans="1:6" s="4" customFormat="1" ht="14.25" customHeight="1" x14ac:dyDescent="0.3">
      <c r="A165" s="7"/>
      <c r="B165" s="26"/>
      <c r="C165" s="8" t="s">
        <v>11</v>
      </c>
      <c r="D165" s="49">
        <v>3</v>
      </c>
      <c r="E165" s="72">
        <v>0</v>
      </c>
      <c r="F165" s="72">
        <f>+D165*E165</f>
        <v>0</v>
      </c>
    </row>
    <row r="166" spans="1:6" s="4" customFormat="1" ht="14.25" customHeight="1" x14ac:dyDescent="0.3">
      <c r="A166" s="7"/>
      <c r="B166" s="38"/>
      <c r="C166" s="37"/>
      <c r="D166" s="56"/>
      <c r="E166" s="35"/>
      <c r="F166" s="18"/>
    </row>
    <row r="167" spans="1:6" s="4" customFormat="1" ht="14.25" customHeight="1" x14ac:dyDescent="0.3">
      <c r="A167" s="7" t="s">
        <v>96</v>
      </c>
      <c r="B167" s="19" t="s">
        <v>47</v>
      </c>
      <c r="C167" s="8"/>
      <c r="D167" s="44"/>
      <c r="E167" s="8"/>
      <c r="F167" s="18">
        <f t="shared" ref="F167:F171" si="5">+D167*E167</f>
        <v>0</v>
      </c>
    </row>
    <row r="168" spans="1:6" s="4" customFormat="1" ht="14.25" customHeight="1" x14ac:dyDescent="0.3">
      <c r="A168" s="7"/>
      <c r="B168" s="19" t="s">
        <v>185</v>
      </c>
      <c r="C168" s="8"/>
      <c r="D168" s="44"/>
      <c r="E168" s="8"/>
      <c r="F168" s="18">
        <f t="shared" si="5"/>
        <v>0</v>
      </c>
    </row>
    <row r="169" spans="1:6" s="4" customFormat="1" ht="14.25" customHeight="1" x14ac:dyDescent="0.3">
      <c r="A169" s="7"/>
      <c r="B169" s="19" t="s">
        <v>155</v>
      </c>
      <c r="C169" s="8"/>
      <c r="D169" s="44"/>
      <c r="E169" s="8"/>
      <c r="F169" s="18">
        <f t="shared" si="5"/>
        <v>0</v>
      </c>
    </row>
    <row r="170" spans="1:6" s="4" customFormat="1" ht="14.25" customHeight="1" x14ac:dyDescent="0.3">
      <c r="A170" s="7"/>
      <c r="B170" s="17" t="s">
        <v>215</v>
      </c>
      <c r="C170" s="8"/>
      <c r="D170" s="44"/>
      <c r="E170" s="8"/>
      <c r="F170" s="18"/>
    </row>
    <row r="171" spans="1:6" s="4" customFormat="1" ht="14.25" customHeight="1" x14ac:dyDescent="0.3">
      <c r="A171" s="7"/>
      <c r="B171" s="17" t="s">
        <v>217</v>
      </c>
      <c r="C171" s="8"/>
      <c r="D171" s="44"/>
      <c r="E171" s="8"/>
      <c r="F171" s="18">
        <f t="shared" si="5"/>
        <v>0</v>
      </c>
    </row>
    <row r="172" spans="1:6" s="4" customFormat="1" ht="14.25" customHeight="1" x14ac:dyDescent="0.3">
      <c r="A172" s="7"/>
      <c r="B172" s="17" t="s">
        <v>216</v>
      </c>
      <c r="C172" s="8"/>
      <c r="D172" s="44"/>
      <c r="E172" s="8"/>
      <c r="F172" s="18"/>
    </row>
    <row r="173" spans="1:6" s="4" customFormat="1" ht="14.25" customHeight="1" x14ac:dyDescent="0.3">
      <c r="A173" s="7"/>
      <c r="B173" s="26"/>
      <c r="C173" s="8" t="s">
        <v>11</v>
      </c>
      <c r="D173" s="49">
        <v>5</v>
      </c>
      <c r="E173" s="72">
        <v>0</v>
      </c>
      <c r="F173" s="72">
        <f>+D173*E173</f>
        <v>0</v>
      </c>
    </row>
    <row r="174" spans="1:6" s="4" customFormat="1" ht="14.25" customHeight="1" x14ac:dyDescent="0.3">
      <c r="A174" s="44"/>
      <c r="B174" s="17"/>
      <c r="C174" s="10"/>
      <c r="D174" s="51"/>
      <c r="E174" s="25"/>
      <c r="F174" s="18"/>
    </row>
    <row r="175" spans="1:6" s="5" customFormat="1" ht="14.25" customHeight="1" x14ac:dyDescent="0.3">
      <c r="A175" s="7" t="s">
        <v>97</v>
      </c>
      <c r="B175" s="46" t="s">
        <v>160</v>
      </c>
      <c r="C175" s="8"/>
      <c r="D175" s="44"/>
      <c r="E175" s="8"/>
      <c r="F175" s="18"/>
    </row>
    <row r="176" spans="1:6" s="5" customFormat="1" ht="14.25" customHeight="1" x14ac:dyDescent="0.3">
      <c r="A176" s="7"/>
      <c r="B176" s="46" t="s">
        <v>162</v>
      </c>
      <c r="C176" s="8"/>
      <c r="D176" s="44"/>
      <c r="E176" s="8"/>
      <c r="F176" s="18"/>
    </row>
    <row r="177" spans="1:6" s="5" customFormat="1" ht="14.25" customHeight="1" x14ac:dyDescent="0.3">
      <c r="A177" s="7"/>
      <c r="B177" s="46" t="s">
        <v>161</v>
      </c>
      <c r="C177" s="8"/>
      <c r="D177" s="44"/>
      <c r="E177" s="8"/>
      <c r="F177" s="18"/>
    </row>
    <row r="178" spans="1:6" s="5" customFormat="1" ht="14.25" customHeight="1" x14ac:dyDescent="0.3">
      <c r="A178" s="7"/>
      <c r="B178" s="11"/>
      <c r="C178" s="8" t="s">
        <v>11</v>
      </c>
      <c r="D178" s="51">
        <v>6</v>
      </c>
      <c r="E178" s="72">
        <v>0</v>
      </c>
      <c r="F178" s="72">
        <f>+D178*E178</f>
        <v>0</v>
      </c>
    </row>
    <row r="179" spans="1:6" s="4" customFormat="1" ht="14.25" customHeight="1" x14ac:dyDescent="0.3">
      <c r="A179" s="7"/>
      <c r="B179" s="11"/>
      <c r="C179" s="8"/>
      <c r="D179" s="57"/>
      <c r="E179" s="40"/>
      <c r="F179" s="39"/>
    </row>
    <row r="180" spans="1:6" s="4" customFormat="1" ht="14.25" customHeight="1" x14ac:dyDescent="0.3">
      <c r="A180" s="7" t="s">
        <v>98</v>
      </c>
      <c r="B180" s="11" t="s">
        <v>186</v>
      </c>
      <c r="C180" s="8"/>
      <c r="D180" s="57"/>
      <c r="E180" s="40"/>
      <c r="F180" s="39"/>
    </row>
    <row r="181" spans="1:6" s="4" customFormat="1" ht="14.25" customHeight="1" x14ac:dyDescent="0.3">
      <c r="A181" s="7"/>
      <c r="B181" s="11" t="s">
        <v>187</v>
      </c>
      <c r="C181" s="8"/>
      <c r="D181" s="57"/>
      <c r="E181" s="40"/>
      <c r="F181" s="39"/>
    </row>
    <row r="182" spans="1:6" s="4" customFormat="1" ht="14.25" customHeight="1" x14ac:dyDescent="0.3">
      <c r="A182" s="7"/>
      <c r="B182" s="11"/>
      <c r="C182" s="8" t="s">
        <v>11</v>
      </c>
      <c r="D182" s="51">
        <v>1</v>
      </c>
      <c r="E182" s="72">
        <v>0</v>
      </c>
      <c r="F182" s="72">
        <f>+D182*E182</f>
        <v>0</v>
      </c>
    </row>
    <row r="183" spans="1:6" s="4" customFormat="1" ht="14.25" customHeight="1" x14ac:dyDescent="0.3">
      <c r="A183" s="7"/>
      <c r="B183" s="11"/>
      <c r="C183" s="8"/>
      <c r="D183" s="57"/>
      <c r="E183" s="40"/>
      <c r="F183" s="39"/>
    </row>
    <row r="184" spans="1:6" s="4" customFormat="1" ht="14.25" customHeight="1" x14ac:dyDescent="0.3">
      <c r="A184" s="7" t="s">
        <v>99</v>
      </c>
      <c r="B184" s="11" t="s">
        <v>188</v>
      </c>
      <c r="C184" s="8"/>
      <c r="D184" s="57"/>
      <c r="E184" s="40"/>
      <c r="F184" s="39"/>
    </row>
    <row r="185" spans="1:6" s="4" customFormat="1" ht="14.25" customHeight="1" x14ac:dyDescent="0.3">
      <c r="A185" s="7"/>
      <c r="B185" s="11" t="s">
        <v>189</v>
      </c>
      <c r="C185" s="8"/>
      <c r="D185" s="57"/>
      <c r="E185" s="40"/>
      <c r="F185" s="39"/>
    </row>
    <row r="186" spans="1:6" s="4" customFormat="1" ht="14.25" customHeight="1" x14ac:dyDescent="0.3">
      <c r="A186" s="7"/>
      <c r="B186" s="11" t="s">
        <v>190</v>
      </c>
      <c r="C186" s="8"/>
      <c r="D186" s="57"/>
      <c r="E186" s="40"/>
      <c r="F186" s="39"/>
    </row>
    <row r="187" spans="1:6" s="4" customFormat="1" ht="14.25" customHeight="1" x14ac:dyDescent="0.3">
      <c r="A187" s="7"/>
      <c r="B187" s="11"/>
      <c r="C187" s="8" t="s">
        <v>11</v>
      </c>
      <c r="D187" s="51">
        <v>1</v>
      </c>
      <c r="E187" s="72">
        <v>0</v>
      </c>
      <c r="F187" s="72">
        <f>+D187*E187</f>
        <v>0</v>
      </c>
    </row>
    <row r="188" spans="1:6" s="4" customFormat="1" ht="14.25" customHeight="1" x14ac:dyDescent="0.3">
      <c r="A188" s="7"/>
      <c r="B188" s="11"/>
      <c r="C188" s="8"/>
      <c r="D188" s="57"/>
      <c r="E188" s="40"/>
      <c r="F188" s="39"/>
    </row>
    <row r="189" spans="1:6" s="4" customFormat="1" ht="14.25" customHeight="1" x14ac:dyDescent="0.3">
      <c r="A189" s="7" t="s">
        <v>100</v>
      </c>
      <c r="B189" s="11" t="s">
        <v>108</v>
      </c>
      <c r="C189" s="10"/>
      <c r="D189" s="49"/>
      <c r="E189" s="10"/>
      <c r="F189" s="18">
        <f t="shared" ref="F189" si="6">D189*E189</f>
        <v>0</v>
      </c>
    </row>
    <row r="190" spans="1:6" s="4" customFormat="1" ht="14.25" customHeight="1" x14ac:dyDescent="0.3">
      <c r="A190" s="7"/>
      <c r="B190" s="11"/>
      <c r="C190" s="10" t="s">
        <v>51</v>
      </c>
      <c r="D190" s="49">
        <v>111</v>
      </c>
      <c r="E190" s="72">
        <v>0</v>
      </c>
      <c r="F190" s="72">
        <f>+D190*E190</f>
        <v>0</v>
      </c>
    </row>
    <row r="191" spans="1:6" s="4" customFormat="1" ht="14.25" customHeight="1" x14ac:dyDescent="0.3">
      <c r="A191" s="7"/>
      <c r="B191" s="11"/>
      <c r="C191" s="8"/>
      <c r="D191" s="57"/>
      <c r="E191" s="40"/>
      <c r="F191" s="39"/>
    </row>
    <row r="192" spans="1:6" s="4" customFormat="1" ht="14.25" customHeight="1" x14ac:dyDescent="0.3">
      <c r="A192" s="7" t="s">
        <v>101</v>
      </c>
      <c r="B192" s="11" t="s">
        <v>163</v>
      </c>
      <c r="C192" s="8"/>
      <c r="D192" s="57"/>
      <c r="E192" s="40"/>
      <c r="F192" s="39"/>
    </row>
    <row r="193" spans="1:6" s="4" customFormat="1" ht="14.25" customHeight="1" x14ac:dyDescent="0.3">
      <c r="A193" s="7"/>
      <c r="B193" s="11" t="s">
        <v>164</v>
      </c>
      <c r="C193" s="8"/>
      <c r="D193" s="57"/>
      <c r="E193" s="40"/>
      <c r="F193" s="39"/>
    </row>
    <row r="194" spans="1:6" s="4" customFormat="1" ht="14.25" customHeight="1" x14ac:dyDescent="0.3">
      <c r="A194" s="7"/>
      <c r="B194" s="11" t="s">
        <v>165</v>
      </c>
      <c r="C194" s="8"/>
      <c r="D194" s="57"/>
      <c r="E194" s="40"/>
      <c r="F194" s="39"/>
    </row>
    <row r="195" spans="1:6" s="4" customFormat="1" ht="14.25" customHeight="1" x14ac:dyDescent="0.3">
      <c r="A195" s="7"/>
      <c r="B195" s="11"/>
      <c r="C195" s="10" t="s">
        <v>11</v>
      </c>
      <c r="D195" s="49">
        <v>1</v>
      </c>
      <c r="E195" s="72">
        <v>0</v>
      </c>
      <c r="F195" s="72">
        <f>+D195*E195</f>
        <v>0</v>
      </c>
    </row>
    <row r="196" spans="1:6" s="4" customFormat="1" ht="14.25" customHeight="1" x14ac:dyDescent="0.3">
      <c r="A196" s="7"/>
      <c r="B196" s="11"/>
      <c r="C196" s="8"/>
      <c r="D196" s="57"/>
      <c r="E196" s="40"/>
      <c r="F196" s="39"/>
    </row>
    <row r="197" spans="1:6" s="4" customFormat="1" ht="14.25" customHeight="1" x14ac:dyDescent="0.3">
      <c r="A197" s="7" t="s">
        <v>102</v>
      </c>
      <c r="B197" s="11" t="s">
        <v>32</v>
      </c>
      <c r="C197" s="10"/>
      <c r="D197" s="49"/>
      <c r="E197" s="10"/>
      <c r="F197" s="18">
        <f t="shared" ref="F197:F203" si="7">D197*E197</f>
        <v>0</v>
      </c>
    </row>
    <row r="198" spans="1:6" s="4" customFormat="1" ht="14.25" customHeight="1" x14ac:dyDescent="0.3">
      <c r="A198" s="7"/>
      <c r="B198" s="11" t="s">
        <v>41</v>
      </c>
      <c r="C198" s="10"/>
      <c r="D198" s="49"/>
      <c r="E198" s="10"/>
      <c r="F198" s="18">
        <f t="shared" si="7"/>
        <v>0</v>
      </c>
    </row>
    <row r="199" spans="1:6" s="4" customFormat="1" ht="14.25" customHeight="1" x14ac:dyDescent="0.3">
      <c r="A199" s="7"/>
      <c r="B199" s="11" t="s">
        <v>40</v>
      </c>
      <c r="C199" s="10"/>
      <c r="D199" s="49"/>
      <c r="E199" s="10"/>
      <c r="F199" s="18">
        <f t="shared" si="7"/>
        <v>0</v>
      </c>
    </row>
    <row r="200" spans="1:6" s="4" customFormat="1" ht="14.25" customHeight="1" x14ac:dyDescent="0.3">
      <c r="A200" s="7"/>
      <c r="B200" s="11" t="s">
        <v>12</v>
      </c>
      <c r="C200" s="10"/>
      <c r="D200" s="49"/>
      <c r="E200" s="10"/>
      <c r="F200" s="18">
        <f t="shared" si="7"/>
        <v>0</v>
      </c>
    </row>
    <row r="201" spans="1:6" s="4" customFormat="1" ht="14.25" customHeight="1" x14ac:dyDescent="0.3">
      <c r="A201" s="7"/>
      <c r="B201" s="11" t="s">
        <v>13</v>
      </c>
      <c r="C201" s="10"/>
      <c r="D201" s="49"/>
      <c r="E201" s="10"/>
      <c r="F201" s="18">
        <f t="shared" si="7"/>
        <v>0</v>
      </c>
    </row>
    <row r="202" spans="1:6" s="4" customFormat="1" ht="14.25" customHeight="1" x14ac:dyDescent="0.3">
      <c r="A202" s="7"/>
      <c r="B202" s="11"/>
      <c r="C202" s="10" t="s">
        <v>11</v>
      </c>
      <c r="D202" s="49">
        <v>5</v>
      </c>
      <c r="E202" s="72">
        <v>0</v>
      </c>
      <c r="F202" s="72">
        <f>+D202*E202</f>
        <v>0</v>
      </c>
    </row>
    <row r="203" spans="1:6" s="4" customFormat="1" ht="14.25" customHeight="1" x14ac:dyDescent="0.3">
      <c r="A203" s="7"/>
      <c r="B203" s="11"/>
      <c r="C203" s="10"/>
      <c r="D203" s="49"/>
      <c r="E203" s="10"/>
      <c r="F203" s="18">
        <f t="shared" si="7"/>
        <v>0</v>
      </c>
    </row>
    <row r="204" spans="1:6" s="4" customFormat="1" ht="14.25" customHeight="1" x14ac:dyDescent="0.3">
      <c r="A204" s="7" t="s">
        <v>132</v>
      </c>
      <c r="B204" s="11" t="s">
        <v>103</v>
      </c>
      <c r="C204" s="10"/>
      <c r="D204" s="49"/>
      <c r="E204" s="10"/>
      <c r="F204" s="10"/>
    </row>
    <row r="205" spans="1:6" s="4" customFormat="1" ht="14.25" customHeight="1" x14ac:dyDescent="0.3">
      <c r="A205" s="7"/>
      <c r="B205" s="11" t="s">
        <v>104</v>
      </c>
      <c r="C205" s="10"/>
      <c r="D205" s="49"/>
      <c r="E205" s="10"/>
      <c r="F205" s="10"/>
    </row>
    <row r="206" spans="1:6" s="4" customFormat="1" ht="14.25" customHeight="1" x14ac:dyDescent="0.3">
      <c r="A206" s="7"/>
      <c r="B206" s="11" t="s">
        <v>105</v>
      </c>
      <c r="C206" s="10"/>
      <c r="D206" s="49"/>
      <c r="E206" s="10"/>
      <c r="F206" s="10"/>
    </row>
    <row r="207" spans="1:6" s="4" customFormat="1" ht="14.25" customHeight="1" x14ac:dyDescent="0.3">
      <c r="A207" s="7"/>
      <c r="B207" s="11" t="s">
        <v>106</v>
      </c>
      <c r="C207" s="16"/>
      <c r="D207" s="49"/>
      <c r="E207" s="10"/>
      <c r="F207" s="10"/>
    </row>
    <row r="208" spans="1:6" s="4" customFormat="1" ht="14.25" customHeight="1" x14ac:dyDescent="0.3">
      <c r="A208" s="7"/>
      <c r="B208" s="21" t="s">
        <v>121</v>
      </c>
      <c r="C208" s="16"/>
      <c r="D208" s="49"/>
      <c r="E208" s="10"/>
      <c r="F208" s="18"/>
    </row>
    <row r="209" spans="1:6" s="4" customFormat="1" ht="14.25" customHeight="1" x14ac:dyDescent="0.3">
      <c r="A209" s="7"/>
      <c r="B209" s="21"/>
      <c r="C209" s="16" t="s">
        <v>11</v>
      </c>
      <c r="D209" s="49">
        <v>1</v>
      </c>
      <c r="E209" s="72">
        <v>0</v>
      </c>
      <c r="F209" s="72">
        <f>+D209*E209</f>
        <v>0</v>
      </c>
    </row>
    <row r="210" spans="1:6" s="4" customFormat="1" ht="14.25" customHeight="1" x14ac:dyDescent="0.3">
      <c r="A210" s="7"/>
      <c r="B210" s="21"/>
      <c r="C210" s="16"/>
      <c r="D210" s="49"/>
      <c r="E210" s="10"/>
      <c r="F210" s="18"/>
    </row>
    <row r="211" spans="1:6" s="4" customFormat="1" ht="14.25" customHeight="1" x14ac:dyDescent="0.3">
      <c r="A211" s="7" t="s">
        <v>134</v>
      </c>
      <c r="B211" s="17" t="s">
        <v>107</v>
      </c>
      <c r="C211" s="10"/>
      <c r="D211" s="49"/>
      <c r="E211" s="10"/>
      <c r="F211" s="10"/>
    </row>
    <row r="212" spans="1:6" s="4" customFormat="1" ht="14.25" customHeight="1" x14ac:dyDescent="0.3">
      <c r="A212" s="7"/>
      <c r="B212" s="17" t="s">
        <v>50</v>
      </c>
      <c r="C212" s="10"/>
      <c r="D212" s="49"/>
      <c r="E212" s="10"/>
      <c r="F212" s="10"/>
    </row>
    <row r="213" spans="1:6" s="4" customFormat="1" ht="14.25" customHeight="1" x14ac:dyDescent="0.3">
      <c r="A213" s="45"/>
      <c r="B213" s="19"/>
      <c r="C213" s="10" t="s">
        <v>51</v>
      </c>
      <c r="D213" s="49">
        <v>10</v>
      </c>
      <c r="E213" s="72">
        <v>0</v>
      </c>
      <c r="F213" s="72">
        <f>+D213*E213</f>
        <v>0</v>
      </c>
    </row>
    <row r="214" spans="1:6" s="4" customFormat="1" ht="14.25" customHeight="1" x14ac:dyDescent="0.3">
      <c r="A214" s="7"/>
      <c r="B214" s="11"/>
      <c r="C214" s="10"/>
      <c r="D214" s="49"/>
      <c r="E214" s="10"/>
      <c r="F214" s="18">
        <f t="shared" ref="F214" si="8">D214*E214</f>
        <v>0</v>
      </c>
    </row>
    <row r="215" spans="1:6" s="4" customFormat="1" ht="14.25" customHeight="1" x14ac:dyDescent="0.3">
      <c r="A215" s="7" t="s">
        <v>133</v>
      </c>
      <c r="B215" s="19" t="s">
        <v>135</v>
      </c>
      <c r="C215" s="10"/>
      <c r="D215" s="49"/>
      <c r="E215" s="10"/>
      <c r="F215" s="18"/>
    </row>
    <row r="216" spans="1:6" s="4" customFormat="1" ht="14.25" customHeight="1" x14ac:dyDescent="0.3">
      <c r="A216" s="7"/>
      <c r="B216" s="19" t="s">
        <v>137</v>
      </c>
      <c r="C216" s="10"/>
      <c r="D216" s="49"/>
      <c r="E216" s="10"/>
      <c r="F216" s="18"/>
    </row>
    <row r="217" spans="1:6" s="4" customFormat="1" ht="14.25" customHeight="1" x14ac:dyDescent="0.3">
      <c r="A217" s="7"/>
      <c r="B217" s="19" t="s">
        <v>136</v>
      </c>
      <c r="C217" s="10"/>
      <c r="D217" s="49"/>
      <c r="E217" s="10"/>
      <c r="F217" s="18"/>
    </row>
    <row r="218" spans="1:6" s="4" customFormat="1" ht="14.25" customHeight="1" x14ac:dyDescent="0.3">
      <c r="A218" s="7"/>
      <c r="B218" s="11"/>
      <c r="C218" s="10" t="s">
        <v>51</v>
      </c>
      <c r="D218" s="49">
        <v>15</v>
      </c>
      <c r="E218" s="72">
        <v>0</v>
      </c>
      <c r="F218" s="72">
        <f>+D218*E218</f>
        <v>0</v>
      </c>
    </row>
    <row r="219" spans="1:6" s="4" customFormat="1" ht="14.25" customHeight="1" x14ac:dyDescent="0.3">
      <c r="A219" s="7"/>
      <c r="B219" s="11"/>
      <c r="C219" s="10"/>
      <c r="D219" s="49"/>
      <c r="E219" s="10"/>
      <c r="F219" s="18"/>
    </row>
    <row r="220" spans="1:6" s="4" customFormat="1" ht="14.25" customHeight="1" x14ac:dyDescent="0.3">
      <c r="A220" s="7" t="s">
        <v>191</v>
      </c>
      <c r="B220" s="17" t="s">
        <v>109</v>
      </c>
      <c r="C220" s="10"/>
      <c r="D220" s="49"/>
      <c r="E220" s="10"/>
      <c r="F220" s="18">
        <f t="shared" ref="F220:F225" si="9">+D220*E220</f>
        <v>0</v>
      </c>
    </row>
    <row r="221" spans="1:6" s="4" customFormat="1" ht="14.25" customHeight="1" x14ac:dyDescent="0.3">
      <c r="A221" s="7"/>
      <c r="B221" s="17" t="s">
        <v>110</v>
      </c>
      <c r="C221" s="10"/>
      <c r="D221" s="49"/>
      <c r="E221" s="10"/>
      <c r="F221" s="18">
        <f t="shared" si="9"/>
        <v>0</v>
      </c>
    </row>
    <row r="222" spans="1:6" s="4" customFormat="1" ht="14.25" customHeight="1" x14ac:dyDescent="0.3">
      <c r="A222" s="7"/>
      <c r="B222" s="11"/>
      <c r="C222" s="16" t="s">
        <v>5</v>
      </c>
      <c r="D222" s="49">
        <v>222.1</v>
      </c>
      <c r="E222" s="72">
        <v>0</v>
      </c>
      <c r="F222" s="72">
        <f>+D222*E222</f>
        <v>0</v>
      </c>
    </row>
    <row r="223" spans="1:6" s="4" customFormat="1" ht="14.25" customHeight="1" x14ac:dyDescent="0.3">
      <c r="A223" s="7"/>
      <c r="B223" s="11"/>
      <c r="C223" s="10"/>
      <c r="D223" s="49"/>
      <c r="E223" s="10"/>
      <c r="F223" s="18">
        <f t="shared" si="9"/>
        <v>0</v>
      </c>
    </row>
    <row r="224" spans="1:6" s="4" customFormat="1" ht="14.25" customHeight="1" x14ac:dyDescent="0.3">
      <c r="A224" s="7" t="s">
        <v>192</v>
      </c>
      <c r="B224" s="17" t="s">
        <v>31</v>
      </c>
      <c r="C224" s="8"/>
      <c r="D224" s="44"/>
      <c r="E224" s="10"/>
      <c r="F224" s="18">
        <f t="shared" si="9"/>
        <v>0</v>
      </c>
    </row>
    <row r="225" spans="1:6" s="4" customFormat="1" ht="14.25" customHeight="1" x14ac:dyDescent="0.3">
      <c r="A225" s="7"/>
      <c r="B225" s="17" t="s">
        <v>166</v>
      </c>
      <c r="C225" s="8"/>
      <c r="D225" s="44"/>
      <c r="E225" s="10"/>
      <c r="F225" s="18">
        <f t="shared" si="9"/>
        <v>0</v>
      </c>
    </row>
    <row r="226" spans="1:6" s="4" customFormat="1" ht="14.25" customHeight="1" x14ac:dyDescent="0.3">
      <c r="A226" s="7"/>
      <c r="B226" s="19"/>
      <c r="C226" s="10" t="s">
        <v>5</v>
      </c>
      <c r="D226" s="49">
        <v>222.1</v>
      </c>
      <c r="E226" s="72">
        <v>0</v>
      </c>
      <c r="F226" s="72">
        <f>+D226*E226</f>
        <v>0</v>
      </c>
    </row>
    <row r="227" spans="1:6" s="4" customFormat="1" ht="14.25" customHeight="1" x14ac:dyDescent="0.3">
      <c r="A227" s="7"/>
      <c r="B227" s="11"/>
      <c r="C227" s="10"/>
      <c r="D227" s="49"/>
      <c r="E227" s="10"/>
      <c r="F227" s="18"/>
    </row>
    <row r="228" spans="1:6" s="4" customFormat="1" ht="14.25" customHeight="1" x14ac:dyDescent="0.3">
      <c r="A228" s="7" t="s">
        <v>193</v>
      </c>
      <c r="B228" s="17" t="s">
        <v>33</v>
      </c>
      <c r="C228" s="8"/>
      <c r="D228" s="49"/>
      <c r="E228" s="10"/>
      <c r="F228" s="18">
        <f t="shared" ref="F228:F229" si="10">D228*E228</f>
        <v>0</v>
      </c>
    </row>
    <row r="229" spans="1:6" s="4" customFormat="1" ht="14.25" customHeight="1" x14ac:dyDescent="0.3">
      <c r="A229" s="7"/>
      <c r="B229" s="17" t="s">
        <v>34</v>
      </c>
      <c r="C229" s="8"/>
      <c r="D229" s="49"/>
      <c r="E229" s="10"/>
      <c r="F229" s="18">
        <f t="shared" si="10"/>
        <v>0</v>
      </c>
    </row>
    <row r="230" spans="1:6" s="4" customFormat="1" ht="14.25" customHeight="1" x14ac:dyDescent="0.3">
      <c r="A230" s="7"/>
      <c r="B230" s="34"/>
      <c r="C230" s="10" t="s">
        <v>22</v>
      </c>
      <c r="D230" s="49">
        <v>888</v>
      </c>
      <c r="E230" s="72">
        <v>0</v>
      </c>
      <c r="F230" s="72">
        <f>+D230*E230</f>
        <v>0</v>
      </c>
    </row>
    <row r="231" spans="1:6" s="4" customFormat="1" ht="14.25" customHeight="1" x14ac:dyDescent="0.3">
      <c r="A231" s="7"/>
      <c r="D231" s="45"/>
      <c r="F231" s="48"/>
    </row>
    <row r="232" spans="1:6" s="4" customFormat="1" ht="14.25" customHeight="1" x14ac:dyDescent="0.3">
      <c r="A232" s="7" t="s">
        <v>203</v>
      </c>
      <c r="B232" s="17" t="s">
        <v>35</v>
      </c>
      <c r="C232" s="8"/>
      <c r="D232" s="49"/>
      <c r="E232" s="10"/>
      <c r="F232" s="10"/>
    </row>
    <row r="233" spans="1:6" s="4" customFormat="1" ht="14.25" customHeight="1" x14ac:dyDescent="0.3">
      <c r="A233" s="36"/>
      <c r="B233" s="17" t="s">
        <v>36</v>
      </c>
      <c r="C233" s="8"/>
      <c r="D233" s="49"/>
      <c r="E233" s="10"/>
      <c r="F233" s="10"/>
    </row>
    <row r="234" spans="1:6" s="4" customFormat="1" ht="14.25" customHeight="1" x14ac:dyDescent="0.3">
      <c r="A234" s="36"/>
      <c r="B234" s="17" t="s">
        <v>37</v>
      </c>
      <c r="C234" s="8"/>
      <c r="D234" s="44"/>
      <c r="E234" s="10"/>
      <c r="F234" s="10"/>
    </row>
    <row r="235" spans="1:6" s="4" customFormat="1" ht="14.25" customHeight="1" x14ac:dyDescent="0.3">
      <c r="A235" s="36"/>
      <c r="B235" s="17" t="s">
        <v>38</v>
      </c>
      <c r="C235" s="8"/>
      <c r="D235" s="49"/>
      <c r="E235" s="10"/>
      <c r="F235" s="10"/>
    </row>
    <row r="236" spans="1:6" s="4" customFormat="1" ht="14.25" customHeight="1" x14ac:dyDescent="0.3">
      <c r="A236" s="36"/>
      <c r="B236" s="17" t="s">
        <v>48</v>
      </c>
      <c r="C236" s="8"/>
      <c r="D236" s="44"/>
      <c r="E236" s="10"/>
      <c r="F236" s="8"/>
    </row>
    <row r="237" spans="1:6" s="4" customFormat="1" ht="14.25" customHeight="1" x14ac:dyDescent="0.3">
      <c r="A237" s="36"/>
      <c r="B237" s="17" t="s">
        <v>39</v>
      </c>
      <c r="C237" s="8"/>
      <c r="D237" s="44"/>
      <c r="E237" s="14"/>
      <c r="F237" s="76">
        <f>SUM(F22:F232)*0.05</f>
        <v>0</v>
      </c>
    </row>
    <row r="238" spans="1:6" s="4" customFormat="1" ht="14.25" customHeight="1" x14ac:dyDescent="0.3">
      <c r="A238" s="11"/>
      <c r="B238" s="11"/>
      <c r="C238" s="8"/>
      <c r="D238" s="44"/>
      <c r="E238" s="70" t="s">
        <v>111</v>
      </c>
      <c r="F238" s="77">
        <f>SUM(F22:F237)</f>
        <v>0</v>
      </c>
    </row>
    <row r="239" spans="1:6" s="4" customFormat="1" ht="14.25" customHeight="1" x14ac:dyDescent="0.3">
      <c r="A239" s="11"/>
      <c r="B239" s="11"/>
      <c r="C239" s="8"/>
      <c r="D239" s="44"/>
      <c r="E239" s="10"/>
      <c r="F239" s="10"/>
    </row>
    <row r="240" spans="1:6" s="4" customFormat="1" ht="14" x14ac:dyDescent="0.3">
      <c r="A240" s="64" t="s">
        <v>156</v>
      </c>
      <c r="B240" s="66" t="s">
        <v>194</v>
      </c>
      <c r="C240" s="67"/>
      <c r="D240" s="68"/>
      <c r="E240" s="67"/>
      <c r="F240" s="28"/>
    </row>
    <row r="241" spans="1:6" s="4" customFormat="1" ht="14" x14ac:dyDescent="0.3">
      <c r="A241" s="7"/>
      <c r="B241" s="28"/>
      <c r="C241" s="28"/>
      <c r="D241" s="52"/>
      <c r="E241" s="28"/>
      <c r="F241" s="28"/>
    </row>
    <row r="242" spans="1:6" s="4" customFormat="1" ht="14" x14ac:dyDescent="0.3">
      <c r="A242" s="7" t="s">
        <v>1</v>
      </c>
      <c r="B242" s="27" t="s">
        <v>2</v>
      </c>
      <c r="C242" s="28"/>
      <c r="D242" s="52"/>
      <c r="E242" s="28"/>
      <c r="F242" s="28"/>
    </row>
    <row r="243" spans="1:6" s="4" customFormat="1" ht="14" x14ac:dyDescent="0.3">
      <c r="A243" s="7"/>
      <c r="B243" s="27" t="s">
        <v>3</v>
      </c>
      <c r="C243" s="28"/>
      <c r="D243" s="52"/>
      <c r="E243" s="28"/>
      <c r="F243" s="28"/>
    </row>
    <row r="244" spans="1:6" s="4" customFormat="1" ht="14" x14ac:dyDescent="0.3">
      <c r="A244" s="7"/>
      <c r="B244" s="27" t="s">
        <v>4</v>
      </c>
      <c r="C244" s="28"/>
      <c r="D244" s="52"/>
      <c r="E244" s="28"/>
      <c r="F244" s="28"/>
    </row>
    <row r="245" spans="1:6" s="4" customFormat="1" ht="14" x14ac:dyDescent="0.3">
      <c r="A245" s="7"/>
      <c r="B245" s="27"/>
      <c r="C245" s="26" t="s">
        <v>5</v>
      </c>
      <c r="D245" s="53">
        <v>36</v>
      </c>
      <c r="E245" s="72">
        <v>0</v>
      </c>
      <c r="F245" s="72">
        <f>+D245*E245</f>
        <v>0</v>
      </c>
    </row>
    <row r="246" spans="1:6" s="4" customFormat="1" ht="14" x14ac:dyDescent="0.3">
      <c r="A246" s="7"/>
      <c r="B246" s="27"/>
      <c r="C246" s="26"/>
      <c r="D246" s="53"/>
      <c r="E246" s="26"/>
      <c r="F246" s="18">
        <f t="shared" ref="F246:F252" si="11">D246*E246</f>
        <v>0</v>
      </c>
    </row>
    <row r="247" spans="1:6" s="4" customFormat="1" ht="14" x14ac:dyDescent="0.3">
      <c r="A247" s="7" t="s">
        <v>6</v>
      </c>
      <c r="B247" s="27" t="s">
        <v>7</v>
      </c>
      <c r="C247" s="26"/>
      <c r="D247" s="53"/>
      <c r="E247" s="26"/>
      <c r="F247" s="18">
        <f t="shared" si="11"/>
        <v>0</v>
      </c>
    </row>
    <row r="248" spans="1:6" s="4" customFormat="1" ht="14" x14ac:dyDescent="0.3">
      <c r="A248" s="7"/>
      <c r="B248" s="27" t="s">
        <v>8</v>
      </c>
      <c r="C248" s="26"/>
      <c r="D248" s="53"/>
      <c r="E248" s="26"/>
      <c r="F248" s="18">
        <f t="shared" si="11"/>
        <v>0</v>
      </c>
    </row>
    <row r="249" spans="1:6" s="4" customFormat="1" ht="14" x14ac:dyDescent="0.3">
      <c r="A249" s="7"/>
      <c r="B249" s="27" t="s">
        <v>9</v>
      </c>
      <c r="C249" s="26"/>
      <c r="D249" s="53"/>
      <c r="E249" s="26"/>
      <c r="F249" s="18">
        <f t="shared" si="11"/>
        <v>0</v>
      </c>
    </row>
    <row r="250" spans="1:6" s="4" customFormat="1" ht="14" x14ac:dyDescent="0.3">
      <c r="A250" s="7"/>
      <c r="B250" s="27" t="s">
        <v>10</v>
      </c>
      <c r="C250" s="26"/>
      <c r="D250" s="53"/>
      <c r="E250" s="26"/>
      <c r="F250" s="18">
        <f t="shared" si="11"/>
        <v>0</v>
      </c>
    </row>
    <row r="251" spans="1:6" s="4" customFormat="1" ht="14" x14ac:dyDescent="0.3">
      <c r="A251" s="7"/>
      <c r="B251" s="28"/>
      <c r="C251" s="27" t="s">
        <v>11</v>
      </c>
      <c r="D251" s="53">
        <v>7</v>
      </c>
      <c r="E251" s="72">
        <v>0</v>
      </c>
      <c r="F251" s="72">
        <f>+D251*E251</f>
        <v>0</v>
      </c>
    </row>
    <row r="252" spans="1:6" s="4" customFormat="1" ht="14" x14ac:dyDescent="0.3">
      <c r="A252" s="7"/>
      <c r="B252" s="26"/>
      <c r="C252" s="26"/>
      <c r="D252" s="53"/>
      <c r="E252" s="26"/>
      <c r="F252" s="18">
        <f t="shared" si="11"/>
        <v>0</v>
      </c>
    </row>
    <row r="253" spans="1:6" s="4" customFormat="1" ht="14" x14ac:dyDescent="0.3">
      <c r="A253" s="7" t="s">
        <v>49</v>
      </c>
      <c r="B253" s="17" t="s">
        <v>23</v>
      </c>
      <c r="C253" s="8"/>
      <c r="D253" s="49"/>
      <c r="E253" s="10"/>
      <c r="F253" s="18">
        <f t="shared" ref="F253:F255" si="12">+D253*E253</f>
        <v>0</v>
      </c>
    </row>
    <row r="254" spans="1:6" s="4" customFormat="1" ht="14" x14ac:dyDescent="0.3">
      <c r="A254" s="7"/>
      <c r="B254" s="17" t="s">
        <v>141</v>
      </c>
      <c r="C254" s="8"/>
      <c r="D254" s="49"/>
      <c r="E254" s="10"/>
      <c r="F254" s="18">
        <f t="shared" si="12"/>
        <v>0</v>
      </c>
    </row>
    <row r="255" spans="1:6" s="4" customFormat="1" ht="14" x14ac:dyDescent="0.3">
      <c r="A255" s="7"/>
      <c r="B255" s="17" t="s">
        <v>75</v>
      </c>
      <c r="C255" s="8"/>
      <c r="D255" s="49"/>
      <c r="E255" s="10"/>
      <c r="F255" s="18">
        <f t="shared" si="12"/>
        <v>0</v>
      </c>
    </row>
    <row r="256" spans="1:6" s="4" customFormat="1" ht="14" x14ac:dyDescent="0.3">
      <c r="A256" s="7"/>
      <c r="B256" s="16" t="s">
        <v>142</v>
      </c>
      <c r="C256" s="10"/>
      <c r="D256" s="51"/>
      <c r="E256" s="25"/>
      <c r="F256" s="18"/>
    </row>
    <row r="257" spans="1:6" s="4" customFormat="1" ht="14" x14ac:dyDescent="0.3">
      <c r="A257" s="7"/>
      <c r="B257" s="16" t="s">
        <v>144</v>
      </c>
      <c r="C257" s="10"/>
      <c r="D257" s="51"/>
      <c r="E257" s="25"/>
      <c r="F257" s="18"/>
    </row>
    <row r="258" spans="1:6" s="4" customFormat="1" ht="14" x14ac:dyDescent="0.3">
      <c r="A258" s="7"/>
      <c r="B258" s="16" t="s">
        <v>143</v>
      </c>
      <c r="C258" s="10"/>
      <c r="D258" s="51"/>
      <c r="E258" s="25"/>
      <c r="F258" s="18"/>
    </row>
    <row r="259" spans="1:6" s="4" customFormat="1" ht="14" x14ac:dyDescent="0.3">
      <c r="A259" s="7"/>
      <c r="B259" s="16"/>
      <c r="C259" s="10" t="s">
        <v>24</v>
      </c>
      <c r="D259" s="51">
        <v>43.2</v>
      </c>
      <c r="E259" s="72">
        <v>0</v>
      </c>
      <c r="F259" s="72">
        <f>+D259*E259</f>
        <v>0</v>
      </c>
    </row>
    <row r="260" spans="1:6" s="4" customFormat="1" ht="14" x14ac:dyDescent="0.3">
      <c r="A260" s="7"/>
      <c r="B260" s="26"/>
      <c r="C260" s="26"/>
      <c r="D260" s="53"/>
      <c r="E260" s="26"/>
      <c r="F260" s="18"/>
    </row>
    <row r="261" spans="1:6" s="4" customFormat="1" ht="14" x14ac:dyDescent="0.3">
      <c r="A261" s="7" t="s">
        <v>52</v>
      </c>
      <c r="B261" s="27" t="s">
        <v>150</v>
      </c>
      <c r="C261" s="28"/>
      <c r="D261" s="53"/>
      <c r="E261" s="26"/>
      <c r="F261" s="18"/>
    </row>
    <row r="262" spans="1:6" s="4" customFormat="1" ht="14" x14ac:dyDescent="0.3">
      <c r="A262" s="7"/>
      <c r="B262" s="27" t="s">
        <v>151</v>
      </c>
      <c r="C262" s="28"/>
      <c r="D262" s="53"/>
      <c r="E262" s="26"/>
      <c r="F262" s="18"/>
    </row>
    <row r="263" spans="1:6" s="4" customFormat="1" ht="14" x14ac:dyDescent="0.3">
      <c r="A263" s="7"/>
      <c r="B263" s="27" t="s">
        <v>152</v>
      </c>
      <c r="C263" s="28"/>
      <c r="D263" s="53"/>
      <c r="E263" s="26"/>
      <c r="F263" s="18"/>
    </row>
    <row r="264" spans="1:6" s="4" customFormat="1" ht="14" x14ac:dyDescent="0.3">
      <c r="A264" s="7"/>
      <c r="B264" s="27" t="s">
        <v>145</v>
      </c>
      <c r="C264" s="28"/>
      <c r="D264" s="53"/>
      <c r="E264" s="26"/>
      <c r="F264" s="18"/>
    </row>
    <row r="265" spans="1:6" s="4" customFormat="1" ht="14" x14ac:dyDescent="0.3">
      <c r="A265" s="7"/>
      <c r="B265" s="26"/>
      <c r="C265" s="10" t="s">
        <v>24</v>
      </c>
      <c r="D265" s="51">
        <v>30.3</v>
      </c>
      <c r="E265" s="72">
        <v>0</v>
      </c>
      <c r="F265" s="72">
        <f>+D265*E265</f>
        <v>0</v>
      </c>
    </row>
    <row r="266" spans="1:6" s="4" customFormat="1" ht="14" x14ac:dyDescent="0.3">
      <c r="A266" s="7"/>
      <c r="B266" s="26"/>
      <c r="C266" s="26"/>
      <c r="D266" s="53"/>
      <c r="E266" s="26"/>
      <c r="F266" s="18"/>
    </row>
    <row r="267" spans="1:6" s="4" customFormat="1" ht="14" x14ac:dyDescent="0.3">
      <c r="A267" s="7" t="s">
        <v>53</v>
      </c>
      <c r="B267" s="17" t="s">
        <v>158</v>
      </c>
      <c r="C267" s="10"/>
      <c r="D267" s="51"/>
      <c r="E267" s="25"/>
      <c r="F267" s="18"/>
    </row>
    <row r="268" spans="1:6" s="4" customFormat="1" ht="14" x14ac:dyDescent="0.3">
      <c r="A268" s="7"/>
      <c r="B268" s="17" t="s">
        <v>144</v>
      </c>
      <c r="C268" s="10"/>
      <c r="D268" s="51"/>
      <c r="E268" s="25"/>
      <c r="F268" s="18"/>
    </row>
    <row r="269" spans="1:6" s="4" customFormat="1" ht="14" x14ac:dyDescent="0.3">
      <c r="A269" s="7"/>
      <c r="B269" s="17" t="s">
        <v>159</v>
      </c>
      <c r="C269" s="10"/>
      <c r="D269" s="51"/>
      <c r="E269" s="25"/>
      <c r="F269" s="18"/>
    </row>
    <row r="270" spans="1:6" s="4" customFormat="1" ht="14" x14ac:dyDescent="0.3">
      <c r="A270" s="7"/>
      <c r="B270" s="17"/>
      <c r="C270" s="10" t="s">
        <v>24</v>
      </c>
      <c r="D270" s="51">
        <v>12.9</v>
      </c>
      <c r="E270" s="72">
        <v>0</v>
      </c>
      <c r="F270" s="72">
        <f>+D270*E270</f>
        <v>0</v>
      </c>
    </row>
    <row r="271" spans="1:6" s="4" customFormat="1" ht="14" x14ac:dyDescent="0.3">
      <c r="A271" s="7"/>
      <c r="B271" s="26"/>
      <c r="C271" s="26"/>
      <c r="D271" s="53"/>
      <c r="E271" s="26"/>
      <c r="F271" s="18"/>
    </row>
    <row r="272" spans="1:6" s="4" customFormat="1" ht="14" x14ac:dyDescent="0.3">
      <c r="A272" s="7" t="s">
        <v>54</v>
      </c>
      <c r="B272" s="27" t="s">
        <v>26</v>
      </c>
      <c r="C272" s="26"/>
      <c r="D272" s="53"/>
      <c r="E272" s="26"/>
      <c r="F272" s="18">
        <f t="shared" ref="F272:F279" si="13">D272*E272</f>
        <v>0</v>
      </c>
    </row>
    <row r="273" spans="1:6" s="4" customFormat="1" ht="14" x14ac:dyDescent="0.3">
      <c r="A273" s="7"/>
      <c r="B273" s="27" t="s">
        <v>27</v>
      </c>
      <c r="C273" s="26"/>
      <c r="D273" s="53"/>
      <c r="E273" s="26"/>
      <c r="F273" s="18">
        <f t="shared" si="13"/>
        <v>0</v>
      </c>
    </row>
    <row r="274" spans="1:6" s="4" customFormat="1" ht="14" x14ac:dyDescent="0.3">
      <c r="A274" s="7"/>
      <c r="B274" s="42"/>
      <c r="C274" s="27" t="s">
        <v>22</v>
      </c>
      <c r="D274" s="53">
        <v>28.8</v>
      </c>
      <c r="E274" s="72">
        <v>0</v>
      </c>
      <c r="F274" s="72">
        <f>+D274*E274</f>
        <v>0</v>
      </c>
    </row>
    <row r="275" spans="1:6" s="4" customFormat="1" ht="14" x14ac:dyDescent="0.3">
      <c r="A275" s="7"/>
      <c r="B275" s="26"/>
      <c r="C275" s="26"/>
      <c r="D275" s="53"/>
      <c r="E275" s="26"/>
      <c r="F275" s="18">
        <f t="shared" si="13"/>
        <v>0</v>
      </c>
    </row>
    <row r="276" spans="1:6" s="4" customFormat="1" ht="14" x14ac:dyDescent="0.3">
      <c r="A276" s="7" t="s">
        <v>55</v>
      </c>
      <c r="B276" s="27" t="s">
        <v>112</v>
      </c>
      <c r="C276" s="28"/>
      <c r="D276" s="53"/>
      <c r="E276" s="26"/>
      <c r="F276" s="18">
        <f t="shared" si="13"/>
        <v>0</v>
      </c>
    </row>
    <row r="277" spans="1:6" s="4" customFormat="1" ht="14" x14ac:dyDescent="0.3">
      <c r="A277" s="7"/>
      <c r="B277" s="27" t="s">
        <v>139</v>
      </c>
      <c r="C277" s="28"/>
      <c r="D277" s="53"/>
      <c r="E277" s="26"/>
      <c r="F277" s="18">
        <f t="shared" si="13"/>
        <v>0</v>
      </c>
    </row>
    <row r="278" spans="1:6" s="4" customFormat="1" ht="14" x14ac:dyDescent="0.3">
      <c r="A278" s="7"/>
      <c r="B278" s="27" t="s">
        <v>138</v>
      </c>
      <c r="C278" s="28"/>
      <c r="D278" s="53"/>
      <c r="E278" s="26"/>
      <c r="F278" s="18">
        <f t="shared" si="13"/>
        <v>0</v>
      </c>
    </row>
    <row r="279" spans="1:6" s="4" customFormat="1" ht="14" x14ac:dyDescent="0.3">
      <c r="A279" s="7"/>
      <c r="B279" s="27" t="s">
        <v>113</v>
      </c>
      <c r="C279" s="28"/>
      <c r="D279" s="52"/>
      <c r="E279" s="28"/>
      <c r="F279" s="18">
        <f t="shared" si="13"/>
        <v>0</v>
      </c>
    </row>
    <row r="280" spans="1:6" s="4" customFormat="1" ht="14" x14ac:dyDescent="0.3">
      <c r="A280" s="7"/>
      <c r="B280" s="26"/>
      <c r="C280" s="28" t="s">
        <v>5</v>
      </c>
      <c r="D280" s="53">
        <v>36</v>
      </c>
      <c r="E280" s="72">
        <v>0</v>
      </c>
      <c r="F280" s="72">
        <f>+D280*E280</f>
        <v>0</v>
      </c>
    </row>
    <row r="281" spans="1:6" s="4" customFormat="1" ht="14" x14ac:dyDescent="0.3">
      <c r="A281" s="7"/>
      <c r="B281" s="26"/>
      <c r="C281" s="26"/>
      <c r="D281" s="53"/>
      <c r="E281" s="26"/>
      <c r="F281" s="18"/>
    </row>
    <row r="282" spans="1:6" s="4" customFormat="1" ht="14" x14ac:dyDescent="0.3">
      <c r="A282" s="7" t="s">
        <v>65</v>
      </c>
      <c r="B282" s="26" t="s">
        <v>114</v>
      </c>
      <c r="C282" s="28"/>
      <c r="D282" s="52"/>
      <c r="E282" s="26"/>
      <c r="F282" s="18">
        <f t="shared" ref="F282:F287" si="14">D282*E282</f>
        <v>0</v>
      </c>
    </row>
    <row r="283" spans="1:6" s="4" customFormat="1" ht="14" x14ac:dyDescent="0.3">
      <c r="A283" s="7"/>
      <c r="B283" s="26" t="s">
        <v>115</v>
      </c>
      <c r="C283" s="28"/>
      <c r="D283" s="52"/>
      <c r="E283" s="26"/>
      <c r="F283" s="18">
        <f t="shared" si="14"/>
        <v>0</v>
      </c>
    </row>
    <row r="284" spans="1:6" s="4" customFormat="1" ht="14" x14ac:dyDescent="0.3">
      <c r="A284" s="7"/>
      <c r="B284" s="26" t="s">
        <v>140</v>
      </c>
      <c r="C284" s="28"/>
      <c r="D284" s="52"/>
      <c r="E284" s="26"/>
      <c r="F284" s="18">
        <f t="shared" si="14"/>
        <v>0</v>
      </c>
    </row>
    <row r="285" spans="1:6" s="4" customFormat="1" ht="14" x14ac:dyDescent="0.3">
      <c r="A285" s="7"/>
      <c r="B285" s="26" t="s">
        <v>218</v>
      </c>
      <c r="C285" s="28"/>
      <c r="D285" s="52"/>
      <c r="E285" s="26"/>
      <c r="F285" s="18">
        <f t="shared" si="14"/>
        <v>0</v>
      </c>
    </row>
    <row r="286" spans="1:6" s="4" customFormat="1" ht="14" x14ac:dyDescent="0.3">
      <c r="A286" s="7"/>
      <c r="B286" s="26" t="s">
        <v>219</v>
      </c>
      <c r="C286" s="28"/>
      <c r="D286" s="52"/>
      <c r="E286" s="26"/>
      <c r="F286" s="18">
        <f t="shared" si="14"/>
        <v>0</v>
      </c>
    </row>
    <row r="287" spans="1:6" s="4" customFormat="1" ht="14" x14ac:dyDescent="0.3">
      <c r="A287" s="7"/>
      <c r="B287" s="26" t="s">
        <v>116</v>
      </c>
      <c r="C287" s="28"/>
      <c r="D287" s="52"/>
      <c r="E287" s="26"/>
      <c r="F287" s="18">
        <f t="shared" si="14"/>
        <v>0</v>
      </c>
    </row>
    <row r="288" spans="1:6" s="4" customFormat="1" ht="14" x14ac:dyDescent="0.3">
      <c r="B288" s="28"/>
      <c r="C288" s="27" t="s">
        <v>11</v>
      </c>
      <c r="D288" s="53">
        <v>7</v>
      </c>
      <c r="E288" s="72">
        <v>0</v>
      </c>
      <c r="F288" s="72">
        <f>+D288*E288</f>
        <v>0</v>
      </c>
    </row>
    <row r="289" spans="1:6" s="4" customFormat="1" ht="14" x14ac:dyDescent="0.3">
      <c r="D289" s="45"/>
    </row>
    <row r="290" spans="1:6" s="4" customFormat="1" ht="14" x14ac:dyDescent="0.3">
      <c r="A290" s="7" t="s">
        <v>67</v>
      </c>
      <c r="B290" s="27" t="s">
        <v>29</v>
      </c>
      <c r="C290" s="26"/>
      <c r="D290" s="53"/>
      <c r="E290" s="26"/>
      <c r="F290" s="18">
        <f t="shared" ref="F290:F295" si="15">D290*E290</f>
        <v>0</v>
      </c>
    </row>
    <row r="291" spans="1:6" s="4" customFormat="1" ht="14" x14ac:dyDescent="0.3">
      <c r="A291" s="7"/>
      <c r="B291" s="27" t="s">
        <v>30</v>
      </c>
      <c r="C291" s="26"/>
      <c r="D291" s="53"/>
      <c r="E291" s="26"/>
      <c r="F291" s="18">
        <f t="shared" si="15"/>
        <v>0</v>
      </c>
    </row>
    <row r="292" spans="1:6" s="4" customFormat="1" ht="14" x14ac:dyDescent="0.3">
      <c r="A292" s="7"/>
      <c r="B292" s="28"/>
      <c r="C292" s="27" t="s">
        <v>5</v>
      </c>
      <c r="D292" s="53">
        <f>+D245</f>
        <v>36</v>
      </c>
      <c r="E292" s="72">
        <v>0</v>
      </c>
      <c r="F292" s="72">
        <f>+D292*E292</f>
        <v>0</v>
      </c>
    </row>
    <row r="293" spans="1:6" s="4" customFormat="1" ht="14" x14ac:dyDescent="0.3">
      <c r="A293" s="7"/>
      <c r="B293" s="26"/>
      <c r="C293" s="26"/>
      <c r="D293" s="53"/>
      <c r="E293" s="26"/>
      <c r="F293" s="18">
        <f t="shared" si="15"/>
        <v>0</v>
      </c>
    </row>
    <row r="294" spans="1:6" s="4" customFormat="1" ht="14" x14ac:dyDescent="0.3">
      <c r="A294" s="7" t="s">
        <v>69</v>
      </c>
      <c r="B294" s="27" t="s">
        <v>117</v>
      </c>
      <c r="C294" s="26"/>
      <c r="D294" s="53"/>
      <c r="E294" s="26"/>
      <c r="F294" s="18">
        <f t="shared" si="15"/>
        <v>0</v>
      </c>
    </row>
    <row r="295" spans="1:6" s="4" customFormat="1" ht="14" x14ac:dyDescent="0.3">
      <c r="A295" s="7"/>
      <c r="B295" s="26"/>
      <c r="C295" s="26"/>
      <c r="D295" s="53"/>
      <c r="E295" s="26"/>
      <c r="F295" s="18">
        <f t="shared" si="15"/>
        <v>0</v>
      </c>
    </row>
    <row r="296" spans="1:6" s="4" customFormat="1" ht="14" x14ac:dyDescent="0.3">
      <c r="A296" s="7"/>
      <c r="B296" s="28"/>
      <c r="C296" s="27" t="s">
        <v>22</v>
      </c>
      <c r="D296" s="53">
        <v>108</v>
      </c>
      <c r="E296" s="72">
        <v>0</v>
      </c>
      <c r="F296" s="72">
        <f>+D296*E296</f>
        <v>0</v>
      </c>
    </row>
    <row r="297" spans="1:6" s="4" customFormat="1" ht="14" x14ac:dyDescent="0.3">
      <c r="A297" s="7"/>
      <c r="B297" s="26"/>
      <c r="C297" s="26"/>
      <c r="D297" s="53"/>
      <c r="E297" s="26"/>
      <c r="F297" s="26">
        <f>SUM(F245:F296)</f>
        <v>0</v>
      </c>
    </row>
    <row r="298" spans="1:6" s="4" customFormat="1" ht="14" x14ac:dyDescent="0.3">
      <c r="A298" s="7" t="s">
        <v>71</v>
      </c>
      <c r="B298" s="27" t="s">
        <v>35</v>
      </c>
      <c r="C298" s="26"/>
      <c r="D298" s="53"/>
      <c r="E298" s="26"/>
      <c r="F298" s="18">
        <f>D298*E298</f>
        <v>0</v>
      </c>
    </row>
    <row r="299" spans="1:6" s="4" customFormat="1" ht="14" x14ac:dyDescent="0.3">
      <c r="A299" s="7"/>
      <c r="B299" s="27" t="s">
        <v>36</v>
      </c>
      <c r="C299" s="26"/>
      <c r="D299" s="53"/>
      <c r="E299" s="26"/>
      <c r="F299" s="26"/>
    </row>
    <row r="300" spans="1:6" s="4" customFormat="1" ht="14" x14ac:dyDescent="0.3">
      <c r="A300" s="7"/>
      <c r="B300" s="27" t="s">
        <v>37</v>
      </c>
      <c r="C300" s="26"/>
      <c r="D300" s="53"/>
      <c r="E300" s="26"/>
      <c r="F300" s="26"/>
    </row>
    <row r="301" spans="1:6" s="4" customFormat="1" ht="14" x14ac:dyDescent="0.3">
      <c r="A301" s="7"/>
      <c r="B301" s="27" t="s">
        <v>38</v>
      </c>
      <c r="C301" s="26"/>
      <c r="D301" s="53"/>
      <c r="E301" s="26"/>
      <c r="F301" s="26"/>
    </row>
    <row r="302" spans="1:6" s="4" customFormat="1" ht="14" x14ac:dyDescent="0.3">
      <c r="A302" s="7"/>
      <c r="B302" s="27" t="s">
        <v>118</v>
      </c>
      <c r="C302" s="26"/>
      <c r="D302" s="53"/>
      <c r="E302" s="26"/>
      <c r="F302" s="28"/>
    </row>
    <row r="303" spans="1:6" s="4" customFormat="1" ht="14" x14ac:dyDescent="0.3">
      <c r="A303" s="7"/>
      <c r="B303" s="27" t="s">
        <v>39</v>
      </c>
      <c r="C303" s="26"/>
      <c r="D303" s="53"/>
      <c r="E303" s="43"/>
      <c r="F303" s="74">
        <f>+ROUND((SUM(F245:F296)*0.05),0)</f>
        <v>0</v>
      </c>
    </row>
    <row r="304" spans="1:6" s="4" customFormat="1" ht="14" x14ac:dyDescent="0.3">
      <c r="A304" s="7"/>
      <c r="B304" s="41"/>
      <c r="C304" s="28"/>
      <c r="D304" s="52"/>
      <c r="E304" s="69" t="s">
        <v>111</v>
      </c>
      <c r="F304" s="75">
        <f>SUM(F297:F303)</f>
        <v>0</v>
      </c>
    </row>
    <row r="305" spans="1:6" s="3" customFormat="1" ht="14" x14ac:dyDescent="0.3">
      <c r="A305" s="7"/>
      <c r="B305" s="11"/>
      <c r="C305" s="8"/>
      <c r="D305" s="15"/>
      <c r="E305" s="16"/>
      <c r="F305" s="10"/>
    </row>
  </sheetData>
  <autoFilter ref="B1:B305" xr:uid="{00000000-0009-0000-0000-000000000000}"/>
  <phoneticPr fontId="4" type="noConversion"/>
  <conditionalFormatting sqref="E22">
    <cfRule type="cellIs" dxfId="49" priority="50" operator="equal">
      <formula>0</formula>
    </cfRule>
  </conditionalFormatting>
  <conditionalFormatting sqref="E28">
    <cfRule type="cellIs" dxfId="48" priority="49" operator="equal">
      <formula>0</formula>
    </cfRule>
  </conditionalFormatting>
  <conditionalFormatting sqref="E36">
    <cfRule type="cellIs" dxfId="47" priority="48" operator="equal">
      <formula>0</formula>
    </cfRule>
  </conditionalFormatting>
  <conditionalFormatting sqref="E37">
    <cfRule type="cellIs" dxfId="46" priority="47" operator="equal">
      <formula>0</formula>
    </cfRule>
  </conditionalFormatting>
  <conditionalFormatting sqref="E41">
    <cfRule type="cellIs" dxfId="45" priority="46" operator="equal">
      <formula>0</formula>
    </cfRule>
  </conditionalFormatting>
  <conditionalFormatting sqref="E51">
    <cfRule type="cellIs" dxfId="44" priority="45" operator="equal">
      <formula>0</formula>
    </cfRule>
  </conditionalFormatting>
  <conditionalFormatting sqref="E54">
    <cfRule type="cellIs" dxfId="43" priority="44" operator="equal">
      <formula>0</formula>
    </cfRule>
  </conditionalFormatting>
  <conditionalFormatting sqref="E57">
    <cfRule type="cellIs" dxfId="42" priority="43" operator="equal">
      <formula>0</formula>
    </cfRule>
  </conditionalFormatting>
  <conditionalFormatting sqref="E60">
    <cfRule type="cellIs" dxfId="41" priority="42" operator="equal">
      <formula>0</formula>
    </cfRule>
  </conditionalFormatting>
  <conditionalFormatting sqref="E63">
    <cfRule type="cellIs" dxfId="40" priority="41" operator="equal">
      <formula>0</formula>
    </cfRule>
  </conditionalFormatting>
  <conditionalFormatting sqref="E66">
    <cfRule type="cellIs" dxfId="39" priority="40" operator="equal">
      <formula>0</formula>
    </cfRule>
  </conditionalFormatting>
  <conditionalFormatting sqref="E69">
    <cfRule type="cellIs" dxfId="38" priority="39" operator="equal">
      <formula>0</formula>
    </cfRule>
  </conditionalFormatting>
  <conditionalFormatting sqref="E72">
    <cfRule type="cellIs" dxfId="37" priority="38" operator="equal">
      <formula>0</formula>
    </cfRule>
  </conditionalFormatting>
  <conditionalFormatting sqref="E75">
    <cfRule type="cellIs" dxfId="36" priority="37" operator="equal">
      <formula>0</formula>
    </cfRule>
  </conditionalFormatting>
  <conditionalFormatting sqref="E79">
    <cfRule type="cellIs" dxfId="35" priority="36" operator="equal">
      <formula>0</formula>
    </cfRule>
  </conditionalFormatting>
  <conditionalFormatting sqref="E84">
    <cfRule type="cellIs" dxfId="34" priority="35" operator="equal">
      <formula>0</formula>
    </cfRule>
  </conditionalFormatting>
  <conditionalFormatting sqref="E92">
    <cfRule type="cellIs" dxfId="33" priority="34" operator="equal">
      <formula>0</formula>
    </cfRule>
  </conditionalFormatting>
  <conditionalFormatting sqref="E100">
    <cfRule type="cellIs" dxfId="32" priority="33" operator="equal">
      <formula>0</formula>
    </cfRule>
  </conditionalFormatting>
  <conditionalFormatting sqref="E106">
    <cfRule type="cellIs" dxfId="31" priority="32" operator="equal">
      <formula>0</formula>
    </cfRule>
  </conditionalFormatting>
  <conditionalFormatting sqref="E123">
    <cfRule type="cellIs" dxfId="30" priority="31" operator="equal">
      <formula>0</formula>
    </cfRule>
  </conditionalFormatting>
  <conditionalFormatting sqref="E129">
    <cfRule type="cellIs" dxfId="29" priority="30" operator="equal">
      <formula>0</formula>
    </cfRule>
  </conditionalFormatting>
  <conditionalFormatting sqref="E133">
    <cfRule type="cellIs" dxfId="28" priority="29" operator="equal">
      <formula>0</formula>
    </cfRule>
  </conditionalFormatting>
  <conditionalFormatting sqref="E140">
    <cfRule type="cellIs" dxfId="27" priority="28" operator="equal">
      <formula>0</formula>
    </cfRule>
  </conditionalFormatting>
  <conditionalFormatting sqref="E148">
    <cfRule type="cellIs" dxfId="26" priority="27" operator="equal">
      <formula>0</formula>
    </cfRule>
  </conditionalFormatting>
  <conditionalFormatting sqref="E152">
    <cfRule type="cellIs" dxfId="25" priority="26" operator="equal">
      <formula>0</formula>
    </cfRule>
  </conditionalFormatting>
  <conditionalFormatting sqref="E157">
    <cfRule type="cellIs" dxfId="24" priority="25" operator="equal">
      <formula>0</formula>
    </cfRule>
  </conditionalFormatting>
  <conditionalFormatting sqref="E165">
    <cfRule type="cellIs" dxfId="23" priority="24" operator="equal">
      <formula>0</formula>
    </cfRule>
  </conditionalFormatting>
  <conditionalFormatting sqref="E173">
    <cfRule type="cellIs" dxfId="22" priority="23" operator="equal">
      <formula>0</formula>
    </cfRule>
  </conditionalFormatting>
  <conditionalFormatting sqref="E178">
    <cfRule type="cellIs" dxfId="21" priority="22" operator="equal">
      <formula>0</formula>
    </cfRule>
  </conditionalFormatting>
  <conditionalFormatting sqref="E182">
    <cfRule type="cellIs" dxfId="20" priority="21" operator="equal">
      <formula>0</formula>
    </cfRule>
  </conditionalFormatting>
  <conditionalFormatting sqref="E187">
    <cfRule type="cellIs" dxfId="19" priority="20" operator="equal">
      <formula>0</formula>
    </cfRule>
  </conditionalFormatting>
  <conditionalFormatting sqref="E190">
    <cfRule type="cellIs" dxfId="18" priority="19" operator="equal">
      <formula>0</formula>
    </cfRule>
  </conditionalFormatting>
  <conditionalFormatting sqref="E195">
    <cfRule type="cellIs" dxfId="17" priority="18" operator="equal">
      <formula>0</formula>
    </cfRule>
  </conditionalFormatting>
  <conditionalFormatting sqref="E202">
    <cfRule type="cellIs" dxfId="16" priority="17" operator="equal">
      <formula>0</formula>
    </cfRule>
  </conditionalFormatting>
  <conditionalFormatting sqref="E209">
    <cfRule type="cellIs" dxfId="15" priority="16" operator="equal">
      <formula>0</formula>
    </cfRule>
  </conditionalFormatting>
  <conditionalFormatting sqref="E213">
    <cfRule type="cellIs" dxfId="14" priority="15" operator="equal">
      <formula>0</formula>
    </cfRule>
  </conditionalFormatting>
  <conditionalFormatting sqref="E218">
    <cfRule type="cellIs" dxfId="13" priority="14" operator="equal">
      <formula>0</formula>
    </cfRule>
  </conditionalFormatting>
  <conditionalFormatting sqref="E222">
    <cfRule type="cellIs" dxfId="12" priority="13" operator="equal">
      <formula>0</formula>
    </cfRule>
  </conditionalFormatting>
  <conditionalFormatting sqref="E226">
    <cfRule type="cellIs" dxfId="11" priority="12" operator="equal">
      <formula>0</formula>
    </cfRule>
  </conditionalFormatting>
  <conditionalFormatting sqref="E230">
    <cfRule type="cellIs" dxfId="10" priority="11" operator="equal">
      <formula>0</formula>
    </cfRule>
  </conditionalFormatting>
  <conditionalFormatting sqref="E245">
    <cfRule type="cellIs" dxfId="9" priority="10" operator="equal">
      <formula>0</formula>
    </cfRule>
  </conditionalFormatting>
  <conditionalFormatting sqref="E251">
    <cfRule type="cellIs" dxfId="8" priority="9" operator="equal">
      <formula>0</formula>
    </cfRule>
  </conditionalFormatting>
  <conditionalFormatting sqref="E259">
    <cfRule type="cellIs" dxfId="7" priority="8" operator="equal">
      <formula>0</formula>
    </cfRule>
  </conditionalFormatting>
  <conditionalFormatting sqref="E265">
    <cfRule type="cellIs" dxfId="6" priority="7" operator="equal">
      <formula>0</formula>
    </cfRule>
  </conditionalFormatting>
  <conditionalFormatting sqref="E270">
    <cfRule type="cellIs" dxfId="5" priority="6" operator="equal">
      <formula>0</formula>
    </cfRule>
  </conditionalFormatting>
  <conditionalFormatting sqref="E274">
    <cfRule type="cellIs" dxfId="4" priority="5" operator="equal">
      <formula>0</formula>
    </cfRule>
  </conditionalFormatting>
  <conditionalFormatting sqref="E280">
    <cfRule type="cellIs" dxfId="3" priority="4" operator="equal">
      <formula>0</formula>
    </cfRule>
  </conditionalFormatting>
  <conditionalFormatting sqref="E288">
    <cfRule type="cellIs" dxfId="2" priority="3" operator="equal">
      <formula>0</formula>
    </cfRule>
  </conditionalFormatting>
  <conditionalFormatting sqref="E292">
    <cfRule type="cellIs" dxfId="1" priority="2" operator="equal">
      <formula>0</formula>
    </cfRule>
  </conditionalFormatting>
  <conditionalFormatting sqref="E296">
    <cfRule type="cellIs" dxfId="0" priority="1" operator="equal">
      <formula>0</formula>
    </cfRule>
  </conditionalFormatting>
  <pageMargins left="0.98425196850393704" right="0.59055118110236227" top="0.78740157480314965" bottom="0.78740157480314965" header="0.31496062992125984" footer="0.31496062992125984"/>
  <pageSetup paperSize="9" orientation="portrait" r:id="rId1"/>
  <headerFooter alignWithMargins="0">
    <oddFooter>&amp;C&amp;P/&amp;N</oddFooter>
  </headerFooter>
  <rowBreaks count="3" manualBreakCount="3">
    <brk id="130" max="16383" man="1"/>
    <brk id="179" max="16383" man="1"/>
    <brk id="2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Žontarjeva ulica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Marko Košir</cp:lastModifiedBy>
  <cp:lastPrinted>2019-07-03T15:21:17Z</cp:lastPrinted>
  <dcterms:created xsi:type="dcterms:W3CDTF">2000-05-14T07:51:25Z</dcterms:created>
  <dcterms:modified xsi:type="dcterms:W3CDTF">2019-07-04T07:57:17Z</dcterms:modified>
</cp:coreProperties>
</file>