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SERVER2\Users\smatjan\My Documents\PROJEKTI\2025_JAVNA NAROČILA 2025\OTROŠKO IGRIŠČE ZAGRADEC\za oddajo\"/>
    </mc:Choice>
  </mc:AlternateContent>
  <xr:revisionPtr revIDLastSave="0" documentId="13_ncr:1_{D733C02C-870D-4A28-B354-C5B0D0C47258}" xr6:coauthVersionLast="47" xr6:coauthVersionMax="47" xr10:uidLastSave="{00000000-0000-0000-0000-000000000000}"/>
  <bookViews>
    <workbookView xWindow="-103" yWindow="-103" windowWidth="33120" windowHeight="18120" tabRatio="933" activeTab="2" xr2:uid="{00000000-000D-0000-FFFF-FFFF00000000}"/>
  </bookViews>
  <sheets>
    <sheet name="Rekapitulacija GO del" sheetId="39" r:id="rId1"/>
    <sheet name="SPLOŠNE OPOMBE" sheetId="60" r:id="rId2"/>
    <sheet name="A5. Razna dela in oprema" sheetId="64" r:id="rId3"/>
  </sheets>
  <definedNames>
    <definedName name="_1Excel_BuiltIn_Print_Area_1_1">#REF!</definedName>
    <definedName name="_1Excel_BuiltIn_Print_Area_5_1_1">#REF!</definedName>
    <definedName name="_1Excel_BuiltIn_Print_Area_5_1_2">#REF!</definedName>
    <definedName name="_2Excel_BuiltIn_Print_Area_5_1_1">#REF!</definedName>
    <definedName name="_3Excel_BuiltIn_Print_Area_8_1_1">#REF!</definedName>
    <definedName name="_4Excel_BuiltIn_Print_Titles_6_1_1">#REF!</definedName>
    <definedName name="a">#REF!</definedName>
    <definedName name="b">#REF!</definedName>
    <definedName name="Excel_BuiltIn_Print_Area_1_2">#REF!</definedName>
    <definedName name="Excel_BuiltIn_Print_Area_11">#REF!</definedName>
    <definedName name="Excel_BuiltIn_Print_Area_11_1">#REF!</definedName>
    <definedName name="Excel_BuiltIn_Print_Area_11_1_11">#REF!</definedName>
    <definedName name="Excel_BuiltIn_Print_Area_12">#REF!</definedName>
    <definedName name="Excel_BuiltIn_Print_Area_2_1">#REF!</definedName>
    <definedName name="Excel_BuiltIn_Print_Area_3_1">#REF!</definedName>
    <definedName name="Excel_BuiltIn_Print_Area_4_1">#REF!</definedName>
    <definedName name="Excel_BuiltIn_Print_Area_4_1_1">#REF!</definedName>
    <definedName name="Excel_BuiltIn_Print_Area_5_1">#REF!</definedName>
    <definedName name="Excel_BuiltIn_Print_Area_6_1">#REF!</definedName>
    <definedName name="Excel_BuiltIn_Print_Area_8_1">#REF!</definedName>
    <definedName name="Excel_BuiltIn_Print_Area_9_1">#REF!</definedName>
    <definedName name="Excel_BuiltIn_Print_Titles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2">#REF!</definedName>
    <definedName name="Excel_BuiltIn_Print_Titles_3">#REF!</definedName>
    <definedName name="Excel_BuiltIn_Print_Titles_4_1">#REF!</definedName>
    <definedName name="Excel_BuiltIn_Print_Titles_4_1_1">#REF!</definedName>
    <definedName name="Excel_BuiltIn_Print_Titles_5">#REF!</definedName>
    <definedName name="Excel_BuiltIn_Print_Titles_6">#REF!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9">#REF!</definedName>
    <definedName name="j">#REF!</definedName>
    <definedName name="n">#REF!</definedName>
    <definedName name="_xlnm.Print_Area" localSheetId="2">'A5. Razna dela in oprema'!$A$1:$F$50</definedName>
    <definedName name="_xlnm.Print_Area" localSheetId="0">'Rekapitulacija GO del'!$A$1:$E$24</definedName>
    <definedName name="_xlnm.Print_Area" localSheetId="1">'SPLOŠNE OPOMBE'!$A$1:$C$82</definedName>
    <definedName name="_xlnm.Print_Titles" localSheetId="2">'A5. Razna dela in oprema'!$1:$2</definedName>
    <definedName name="v">#REF!</definedName>
  </definedNames>
  <calcPr calcId="191029"/>
</workbook>
</file>

<file path=xl/calcChain.xml><?xml version="1.0" encoding="utf-8"?>
<calcChain xmlns="http://schemas.openxmlformats.org/spreadsheetml/2006/main">
  <c r="F46" i="64" l="1"/>
  <c r="F43" i="64" l="1"/>
  <c r="F40" i="64"/>
  <c r="F37" i="64"/>
  <c r="F34" i="64"/>
  <c r="F31" i="64"/>
  <c r="F28" i="64"/>
  <c r="F25" i="64"/>
  <c r="F22" i="64"/>
  <c r="F19" i="64"/>
  <c r="F16" i="64"/>
  <c r="F13" i="64"/>
  <c r="F49" i="64" l="1"/>
  <c r="E14" i="39" s="1"/>
  <c r="E15" i="39" l="1"/>
  <c r="E17" i="39" s="1"/>
  <c r="E18" i="39" l="1"/>
  <c r="E19" i="39" s="1"/>
  <c r="E20" i="39" l="1"/>
  <c r="E21" i="39" s="1"/>
</calcChain>
</file>

<file path=xl/sharedStrings.xml><?xml version="1.0" encoding="utf-8"?>
<sst xmlns="http://schemas.openxmlformats.org/spreadsheetml/2006/main" count="145" uniqueCount="112">
  <si>
    <t>enota</t>
  </si>
  <si>
    <t>cena/enoto</t>
  </si>
  <si>
    <t>skupaj</t>
  </si>
  <si>
    <t>SKUPAJ:</t>
  </si>
  <si>
    <t>količina</t>
  </si>
  <si>
    <t>kom</t>
  </si>
  <si>
    <t>Zap.št.</t>
  </si>
  <si>
    <t>Opis postavke</t>
  </si>
  <si>
    <t>*</t>
  </si>
  <si>
    <t xml:space="preserve">Ponudnik je dolžan pri ponudbi upoštevati vse povezane stroške, ki so potrebni za tehnično pravilno izvedbo del, ki jih ponuja v izvedbo (kot npr. razni pritrdilni material, vezni, tesnilni material, podkonstrukcije  in podobno. </t>
  </si>
  <si>
    <t>Opomba - v ceni upoštevati:</t>
  </si>
  <si>
    <t>vse dobave in nabave materialov ter veznih</t>
  </si>
  <si>
    <t>in montažnih materialov</t>
  </si>
  <si>
    <t>vse horizontalne in vertikalne prenose ter prevoze</t>
  </si>
  <si>
    <t>na gradbišču in do gradbišča</t>
  </si>
  <si>
    <t>vsa zavarovanja in podpiranja med izkopi in zasipi</t>
  </si>
  <si>
    <t xml:space="preserve">vsa podpiranja in zavarovanja med opaženjem in </t>
  </si>
  <si>
    <t>betoniranjem konstrukcij</t>
  </si>
  <si>
    <t>ves standardizirani vezni in montažni material</t>
  </si>
  <si>
    <t>pri opažarskih delih</t>
  </si>
  <si>
    <t xml:space="preserve">negovanje in vibriranje betonov med vgradnjo </t>
  </si>
  <si>
    <t>in pred razopaženjem betonskih elementov</t>
  </si>
  <si>
    <t xml:space="preserve">vse delovne in lovilne odre - razen fasadnega odra, </t>
  </si>
  <si>
    <t>ki je posebej prikazan v popisu</t>
  </si>
  <si>
    <t>dobavo in pripravo vseh veznih in pritrdilnih</t>
  </si>
  <si>
    <t>materialov</t>
  </si>
  <si>
    <t>vse mere kontrolirati na kraju samem oz. na gradbišču</t>
  </si>
  <si>
    <t>upoštevati vsa dodatna navodila nadzora in projektanta</t>
  </si>
  <si>
    <t>DDV prikazati posebej</t>
  </si>
  <si>
    <t>1</t>
  </si>
  <si>
    <t>2</t>
  </si>
  <si>
    <t>3</t>
  </si>
  <si>
    <t>5</t>
  </si>
  <si>
    <t>6</t>
  </si>
  <si>
    <t>7</t>
  </si>
  <si>
    <t>8</t>
  </si>
  <si>
    <t>Pripravljalna in zaključna dela</t>
  </si>
  <si>
    <t>9</t>
  </si>
  <si>
    <t>10</t>
  </si>
  <si>
    <t>11</t>
  </si>
  <si>
    <t>12</t>
  </si>
  <si>
    <t>13</t>
  </si>
  <si>
    <t>Dela je potrebno izvajati v skladu z :</t>
  </si>
  <si>
    <t>*izvedba del po popisu z vsemi pomožnimi ter spremljajočimi deli in materiali za izvedbo posamezne postavke,</t>
  </si>
  <si>
    <t>*spremljajoča dela  obsegajo vsa dela, ki so potrebna za izvršitev dela, vgradnjo materialov in zagotovitev pravilnega dolgoročnega delovanja, pa niso posebej določena v ponudbenem popisu del,</t>
  </si>
  <si>
    <t>* pripravljalna in zaključna dela, dela, vezana na organizacijo, zaščito in označitev gradbišča,  postavitev ograj in začasnih objektov, organizacijo varstva pri delu vključno z vsemi potrebnimi elaborati, stroške gradbiščnih priključkov, vodenje in koordinacijo gradnje, zavarovanja izvajalcev in objekta za čas del in do predaje investitorju, organizacijo vseh strokovnih ogledov in meritev, sprotno in končno čiščenje gradbišča, sprotno zaščito izgotovljenih elementov, vzpostavitev okolice v prvotno stanje, interne transporte in zunanje transporte, osebne, manipulacijske in režijske stroške izvajalcev na objektu,</t>
  </si>
  <si>
    <t>*vsa nepredvidena dela morajo biti vpisana v gradbeni dnevnik in potrjena s strani investitorja,
*izkopani odvečni material se uporabi za izravnave v delih, kjer  materiala manjka,
*vsi izkopi se morajo izvajati pod kotom naravnega trenja oziroma zavarovati glede na danosti terena,
*vsa dela se morajo izvajati z geodetsko kontrolo, 
*v ceni je potrebno upoštevati vse potrebne zaščite zgrajenih površin,</t>
  </si>
  <si>
    <t>*vsi izkopi in transporti izkopanih materialov se obračunajo v raščenem stanju,
*odvoz izkopanega materiala na ustrezno deponijo izvajalca,
*v cenah je potrebno upoštevati vse potrebne stroške za ureditev gradbišča: ograje, varnostne table, gradbiščna tabla, če je potrebna… in se jih ne zaračunava posebej.</t>
  </si>
  <si>
    <t>RAZNA DELA in OPREMA</t>
  </si>
  <si>
    <t>A5.</t>
  </si>
  <si>
    <t>A1. Zemeljska dela</t>
  </si>
  <si>
    <t>A2. Kanalizacija</t>
  </si>
  <si>
    <t>A4. Pohodne in povozne površine</t>
  </si>
  <si>
    <t>A5. Razna dela in oprema</t>
  </si>
  <si>
    <r>
      <rPr>
        <b/>
        <sz val="11"/>
        <rFont val="Arial"/>
        <family val="2"/>
        <charset val="238"/>
      </rPr>
      <t>OPOMBA:</t>
    </r>
    <r>
      <rPr>
        <sz val="11"/>
        <rFont val="Arial"/>
        <family val="2"/>
        <charset val="238"/>
      </rPr>
      <t xml:space="preserve">
</t>
    </r>
    <r>
      <rPr>
        <sz val="10"/>
        <rFont val="Arial"/>
        <family val="2"/>
        <charset val="238"/>
      </rPr>
      <t>Navedena oprema oziroma material je informativnega značaja, ki odgovarja zahtevani kvaliteti. V kolikor bo ponujena drugačna oprema oziroma material, mora biti enake, ali boljše kvalitete.
V kolikor se ugotovi, da je ponujena oprema oziroma material slabše kvalitete kot projektirano oziroma ne dosega zahtevanih parametrov, bo izvajalec vgradil opremo oziroma materiale po projektni dokumentaciji.
Igrala naj bodo izdelana iz kvalitetnega globinsko impregniranega lesa – izvedba proizvajalca. Les naj bo skoblan in ima obdelane robove. Kovinski deli naj bodo izdelani iz pohištvenih cevi različnih dimenzij in premazani z barvami, ki ne vsebujejo težkih kovin. Vijaki iz pocinkanega jekla v skladu s standardom SIST EN 1176. Igrala se montirajo na peščena oziroma prodnata tla, oziroma po navodilih proizvajalca. Ta predstavljajo ustrezno zaščito, ki preprečuje poškodbo otrok. Standard SIST EN 1177 narekuje, da mora biti nameščena varna podlaga pod tistimi igrali, kjer se otrok igra na višini nad 60 cm, in pod vsemi igrali z izsiljeno silo, kot so gugalnice, vrtiljaki in tobogani, ne glede na njihovo višino. Varna podloga naj bo prod granulacije 2 – 8 mm, debelina soja po navodilih proizvajalca, oziroma odvisno od  višine padca, skladno z navodili.
Debelina vlite varovalne podlage	Višina možnega padca
3 cm	110 cm
5 cm	140 cm
7 cm	210 cm
9 cm	240 cm
11 cm	260 cm
Upošteva naj se varovalno površino okoli posameznega igrala, skladno z navodili ponudnika- proizvajalca (odvisno od ponudbe izvajalca).
Med zemljino in prodnatim tlom se položi filc. Nosilna konstrukcija igrala naj bo vkopana v zemljo cca 50 cm. Igralo se postavi v izkopano luknjo in se zalije z betonom pod nivojem terena. Pri montaži igral je potrebno upoštevati tudi varnostno površino, katero določi proizvajalec igral.
Med travo in peskovnikom se vstavi ločevalni profil, da ne prihaja do mešanja peska in
zemlje.</t>
    </r>
  </si>
  <si>
    <r>
      <t xml:space="preserve">Dobava in vgradnja večjega igralnega stolpa s tobogani in plezalno mrežo. </t>
    </r>
    <r>
      <rPr>
        <sz val="10"/>
        <rFont val="Arial"/>
        <family val="2"/>
        <charset val="238"/>
      </rPr>
      <t xml:space="preserve">
Dobava in montaža večjega sestavljenega igrala z dvojnim stolpom in dvema toboganoma ter ravnotežnimi elementi iz lesa akacije. Stojne višine igrala so na višinah od 90 do 210 cm. Med stolpi je napeta plezalna mreža z vrvjo. Igralo naj vključuje tudi različne ravnotežne elemente, gasilski drog, mrežo za dostop, klančino za dostop in gasilski drog. Višji stolp igral ima dvojni podest. Spodnji podest omogoča dostop na trikotni podaljšek stolpa, preko katerega se dostopa na povezovalni most. Z višjega podesta, ki je na višini 210 cm, je speljan tobogan. Nosilni stebri igrala so premera med 16 in 18 cm.
Okvirna dimenzija stolpa je 950x890x435h. Igralo mora biti naravnih barv in izgleda. Izkop in izdelava temeljev mora slediti navodilom proizvajalca.
Potrebna varnostna površina min. 1.250x1.240 cm</t>
    </r>
  </si>
  <si>
    <r>
      <t xml:space="preserve">Dobava in vgradnja talnih trampolinov, </t>
    </r>
    <r>
      <rPr>
        <sz val="10"/>
        <rFont val="Arial"/>
        <family val="2"/>
        <charset val="238"/>
      </rPr>
      <t>vključno z vsem materialom in vsemii pomožnimi deli potrebnimi za izvedbo.
Podkonstrukcija je iz pocinkanega jekla. Zunanji obod trampolina je EPDM guma. Premer 175 cm, premer skakalne površina 125 cm. Varovalno območje dimenzij cm: 425x425. Preveriti na licu mesta.
Izvedba z vključenim temeljenjem, izkopom in po potrebi betoniranjem za kvalitetno izvedbo.</t>
    </r>
  </si>
  <si>
    <r>
      <t xml:space="preserve">Dobava in montaža igrala previsne gugalnice, ki je izdelana iz lesa robinije premera med 12 in 14 cm. </t>
    </r>
    <r>
      <rPr>
        <sz val="10"/>
        <rFont val="Arial"/>
        <family val="2"/>
        <charset val="238"/>
      </rPr>
      <t>Dimenzije igrala cm: 310x73x105h</t>
    </r>
  </si>
  <si>
    <t>Dobava in montaža igrala na vzmeti iz polietilena za enega otroka.</t>
  </si>
  <si>
    <t xml:space="preserve">a) Vzmetna gugalnica z ročnimi držali: </t>
  </si>
  <si>
    <r>
      <t xml:space="preserve">Dobava in montaža tobogana rumene barve na prej izdelan hrib. </t>
    </r>
    <r>
      <rPr>
        <sz val="10"/>
        <rFont val="Arial"/>
        <family val="2"/>
        <charset val="238"/>
      </rPr>
      <t>Tobogan mora biti primeren za višino hriba okoli 200 cm.</t>
    </r>
  </si>
  <si>
    <r>
      <t>Dobava in montaža mreže za plezanje</t>
    </r>
    <r>
      <rPr>
        <sz val="10"/>
        <rFont val="Arial"/>
        <family val="2"/>
        <charset val="238"/>
      </rPr>
      <t>, ki se postavi poleg tobogana na hrib. Mreža se postavi z leseno konstrukcijo iz lesa robinije v ustreznih varnostnih odmikih od tobogana. Dimenzije okoli cm: 437x150</t>
    </r>
  </si>
  <si>
    <t>A3. Gradbena dela</t>
  </si>
  <si>
    <t>Ponudnik je dolžan pri pripravi ponudbe upoštevati vso tehnično dokumentacijo (načrte, tehnično poročilo, navodila proizvajalcev…). Kasnejša dodatna dela in prilagajanja tekom izvajanja, ki nastala zaradi nepoznavanja različnih dokumentacij, ne bodo upoštevana.</t>
  </si>
  <si>
    <t>upoštevati vsa dodatna navodila proizvajalcev opreme in materialov, ki se vgrajujejo.</t>
  </si>
  <si>
    <t>Vse mere je potrebno preveriti na mestu vgradnje!</t>
  </si>
  <si>
    <t xml:space="preserve">Izdelavo ponudb in izvedbo projekta je potrebno izdelati skladno z načrtom. Načrt je potrebno upoštevati v celoti (risbe, opisi in popisi). </t>
  </si>
  <si>
    <t>1. Vsa GOI dela vključno z odstranitvijo dela objekta in izkopom gradbene jame se morajo izvajati skladno z načrtom varovanja oziroma tako, da so ves čas zagotovljeni vsi ukrepi za varnost zdravja vseh udeležencev gradnje, kot tudi ostalih oseb, ki se nahajajo na ali v bližini gradbišča. Izvajalec GOI del je dolžan varovati tudi vso premično in nepremično lastnino na in v okolici gradbišča.</t>
  </si>
  <si>
    <t>2. Vse kote, višinske in mere so okvirne in jih je potrebno preveriti na gradbišču glede na izvedeno stanje.</t>
  </si>
  <si>
    <t>3. Vse odprtine, kjer obstaja nevarnost padca v globino morajo biti zaščitene s trdnimi in stabilnimi ograjami višine 1,1 m.</t>
  </si>
  <si>
    <t>4. Delavniške načrte jeklenih konstrukcij izdela izvajalec jeklenih konstrukcij. Pisno jih mora pred vgradnjo potrditi vodja projekta in pooblaščeni inženir s področja gradbeništva.</t>
  </si>
  <si>
    <t>6. Gradbeno jamo si mora ogledati izdelovalec geološko geotehničnega poročila oziroma pooblaščeni inženir s področja geotehnologije in rudarstva in pisno potrditi predvideno geološko sestavo ter pisno potrditi koto temeljenja.</t>
  </si>
  <si>
    <t>7. V primeru odstopanj je potrebno uskladiti načrt temeljev. Brez pisne potrditve kote temeljenja s strani pooblaščenega inženirja s področja geotehnologije in rudarstva izvedba temeljev ni dovoljena (pregled lahko opravi tudi drug pooblaščeni inženir s področja geotehnologije in rudarstva in potrdi višino temeljenja).</t>
  </si>
  <si>
    <t>9. Vse dimenzije konstrukcijskih elementov (tudi debeline pločevin) mora ponovno preveriti pooblaščeni inženir s področja gradbeništva v načrtu gradbenih konstrukcij oziroma pred vgradnjo v okviru projektantskega nadzora (če dimenzije niso izračunane v PZI projektu gradbenih konstrukcij).</t>
  </si>
  <si>
    <t>10. Predmetni načrt je avtorsko delo, zato mora vse spremembe zunanjosti objekta potrditi izključno pooblaščeni arhitekt, ki je izdelal projekt. Vse potrditve morajo biti pisne.</t>
  </si>
  <si>
    <t>11. Kote konstrukcije se spreminjajo glede na lokacijo, zato kote ponekod niso merljive v načrtu.</t>
  </si>
  <si>
    <t>12. Zaradi izbora vgrajenih tipskih elementov (npr. debelin konstrukcij) in drugih delov objekta se lahko v PZI projektu ali med izvedbo spremenijo dimenzije objekta, kar lahko vpliva na podatke o površinah in prostorninah.</t>
  </si>
  <si>
    <t>13.Vse vgradne mere je potrebno pred pričetkom izvedbe betonskih del uskladiti z izbranim ponudnikom. Svetla dimenzija je fiksna.</t>
  </si>
  <si>
    <t>14. Izvajalec in nadzorni organ sta dolžna preveriti posamezne elemente ali dele zgradbe v vseh nivojih projekta. Morebitna neskladja med posameznimi načrti (načrt arhitekture, načrt gradbenih konstrukcij, načrt zunanje ureditve,…) je potrebno nemudoma sporočiti vodji projekta. Samovoljno prilagajanje projekta ni dovoljeno.</t>
  </si>
  <si>
    <t>15. Stik med aluminijem in jeklom mora biti vedno prekinjen.</t>
  </si>
  <si>
    <t>16. Vsi jekleni barvani elementi, ki niso izdelani iz nerjavnega jekla ter so izpostavljeni atmosferi, morajo biti vroče cinkani in preko osnovnega premaza, dvakrat barvani s pokrivno prašno barvo. Ostali jekleni elementi morajo biti razmaščeni, peskani, barvani 2x s temeljno barvo in 2x s prekrivno barvo. Vsak nanos je debel 30 μm (skupaj 120 μm).</t>
  </si>
  <si>
    <t>17. Protikorozijska zaščita vseh elementov mora biti takšna, da zagotavlja zakonsko predpisan garancijski rok, ki ga od izvajalca zahteva naročnik. V primeru prašnega barvanja se to izvede skladno s strokovnimi priporočili. Uporablja se npr.: Tiger ali enakovredna barva, s fino strukturo in metalnimi koščki.</t>
  </si>
  <si>
    <t>18. Pocinkani elementi se vijačijo; varjenje na gradbišču ni dovoljeno. V primeru varjenja je potrebno naknadno protikorozijsko zaščito uskladiti v okviru nadzora.</t>
  </si>
  <si>
    <t>19. zanašanje in sklicevanje izključno na arhitekturni načrt ni dovoljeno. Vse potrditve, pregledi, spremembe itd. s strani pooblaščenih inženirjev morajo biti pisne in navedene v gradbenem dnevniku.</t>
  </si>
  <si>
    <r>
      <t xml:space="preserve">Dobava in montaža gugalnice za 2 osebi iz lesa robinija. </t>
    </r>
    <r>
      <rPr>
        <sz val="10"/>
        <rFont val="Arial"/>
        <family val="2"/>
        <charset val="238"/>
      </rPr>
      <t>Gugalnica je sestavljena iz treh pokončnih nosilnih stebrov premera med 16 in 18 cm. Na stebre sta vpeti 2 sedišči za starejše otroke. Okvirna dimenzija igrala cm: 450x20x235h. Potrebna varnostna površina 375x720 cm, kritična višina padca 135 cm.</t>
    </r>
  </si>
  <si>
    <r>
      <t xml:space="preserve">Dobava in vgradnja gugalnice s košaro, </t>
    </r>
    <r>
      <rPr>
        <sz val="10"/>
        <rFont val="Arial"/>
        <family val="2"/>
        <charset val="238"/>
      </rPr>
      <t>vključno z vsemi podstavki oz. sidrnimi elementi, vsem materialom in vsemii pomožnimi deli potrebnimi za izvedbo.
Dobava in montaža dvojne gugalnice košrara s kovinsko prečko in nosilnimi stebri iz robinije premera med 16 in 18 cm.Okvirne dimenzije cm: 508x238x248h. Kritična višina padca do 150 cm, zahteva debelino tlaka tartan 7 cm.</t>
    </r>
  </si>
  <si>
    <r>
      <t xml:space="preserve">Dobava in montaža zip line dolžine 17 m. </t>
    </r>
    <r>
      <rPr>
        <sz val="10"/>
        <rFont val="Arial"/>
        <family val="2"/>
        <charset val="238"/>
      </rPr>
      <t>Konstrukcija je iz stebrov robinije min. premera 16 cm. Okvirne dimenzije cm: 2200x380x320h. Povezovalna prečka nosilnih stebrov je iz pocinkanega jekla. Zip line je potrebno namestiti v teren v naklonu. Višinska razlika med postajama je največ 100 cm. Kritična višina padca z igrala ne sme presegati 100 cm. Vključno s potrebnimi izkopi in izdelavo betonskih temeljev.</t>
    </r>
  </si>
  <si>
    <t>Naročnik: Občina Ivančna Gorica, Sokolska ulica 8, 1295 Ivančna Gorica</t>
  </si>
  <si>
    <t>popust</t>
  </si>
  <si>
    <t>%</t>
  </si>
  <si>
    <t>SKUPNA REKAPITULACIJA</t>
  </si>
  <si>
    <t>SKUPNA REKAPITULACIJA Z VKLJUČENIM POPUSTOM</t>
  </si>
  <si>
    <t>DDV (22%)</t>
  </si>
  <si>
    <t>VREDNOST Z DDV</t>
  </si>
  <si>
    <r>
      <t xml:space="preserve">Družba: ( izvajalec-ponudnik ) </t>
    </r>
    <r>
      <rPr>
        <b/>
        <sz val="10"/>
        <color indexed="55"/>
        <rFont val="Arial"/>
        <family val="2"/>
        <charset val="238"/>
      </rPr>
      <t>.…………..……………………….…………………………..</t>
    </r>
  </si>
  <si>
    <r>
      <t>Predračun št.</t>
    </r>
    <r>
      <rPr>
        <b/>
        <sz val="10"/>
        <color indexed="22"/>
        <rFont val="Arial"/>
        <family val="2"/>
        <charset val="238"/>
      </rPr>
      <t>:</t>
    </r>
    <r>
      <rPr>
        <b/>
        <sz val="10"/>
        <color indexed="55"/>
        <rFont val="Arial"/>
        <family val="2"/>
        <charset val="238"/>
      </rPr>
      <t xml:space="preserve"> …………...………….…...….………</t>
    </r>
  </si>
  <si>
    <t>Razna ostala dodatna in nepredvidena dela ter oprema.
10% vrednosti vseh del.</t>
  </si>
  <si>
    <t>V cenah po enoti posameznih postavk morajo biti zajeti sledeči stroški:</t>
  </si>
  <si>
    <t>V sklop izvajalčeve ponudbe sodijo vsi delavniški načrti, ki jih pred izvedbo
glede tehnične pravilnosti, zahtevane kakovosti in izgleda potrdi odgovorni 
projektant arhitekture in investitor.</t>
  </si>
  <si>
    <t>5. Delavniške načrte izdela izvajalec, pri čemer mora upoštevati PZI. Pisno jih mora pred vgradnjo potrditi projektant in investitor.</t>
  </si>
  <si>
    <t>Opomba:</t>
  </si>
  <si>
    <r>
      <t xml:space="preserve">Opomba:
</t>
    </r>
    <r>
      <rPr>
        <sz val="10"/>
        <rFont val="Arial"/>
        <family val="2"/>
        <charset val="238"/>
      </rPr>
      <t>Pri izboru igral in urbane opreme je pomemben vidik trajnost in odpornost materialov na vandalizem. Vezni elementi naj bodo večji del izdelani iz nerjavečega ali vroče cinkanega jekla,  izdelanimi  iz  visoko  kvalitetne  in  okolju  prijaznih  materialov  v  barvah  po  izboru projektanta.
Oprema oblikovana posebej za odprta javna igrišča, klasična oprema za zunanjo uporabo. Celotna konstrukcija mora biti ustrezno dimenzionirana na statično in dinamično obtežbo.</t>
    </r>
  </si>
  <si>
    <t>8. Kota pritličja se lahko spremeni ob ugotovitvah pri izkopu gradbene jame, kjer lahko vpliva na absolutno višinsko koto objekta.</t>
  </si>
  <si>
    <t>Splošna navodila in opozorila glede uporabe načrta
Ponudnik ali izvajalec je dolžan opozoriti odgovornega projektanta arhitekture na morebitne tehnične pomanjkljivosti, neskladja ali tiskarske napake izvedenih detajlov, risb, opisov ali popisov del. Morebitne predloge izvajalca potrdita odgovorni projektant arhitekture in investitor.
V sklop izvajalčeve ponudbe sodijo vsi delavniški načrti, ki jih pred izvedbo glede tehnične pravilnosti, zahtevane kakovosti in videza potrdi odgovorni projektant arhitekture, sem spadajo delavniški načrti vseh jeklenih konstrukcij, delavniški načrti betonskih oblog, če se ne uporabijo projektirani detajli. 
V primeru, da se investitor, projektant, nadzornik in izvajalec dogovorijo, da se bodo katere betonske stene izvedle z vidnim betonom, mora izvajalec zagotoviti kvaliteto VB4, izdelati testno polje, ki bo vedno na gradbišču za primerjavo s končnim izdelkom, izdelati projekt betona, ki ga potrdi odgovorni projektant arhitekture ter pridobiti sprotne potrditve za izvedena dela.
V primerih, kjer ni opredeljenega izvedbenega industrijskega detajla ali izdelka in za vse izrisane detajle, mora izvajalec pred pričetkom izvedbe predlog predstaviti, izbor potrdita odgovorni projektant arhitekture in investitor.
Vzorce vseh finalnih materialov, skladno s predloženimi projekti in opisi v popisu del, je ponudnik dolžan predložiti projektantu v potrditev, kjer so možne alternativne v izbiri materiala (finalne obloge površin, njegove obdelave, vidni in nevidni pritrdilni materiali, podkonstrukcije, vzorci potiskov, okovje, obdelave stavbnega pohištva in vsi ostali detajli), je pred izvedbo obvezno potrebno predložiti vzorce, ki jih potrdita odgovorni projektant arhitekture in investitor.
Predlagani alternativni materiali, obdelave in oprema morajo ustrezati oziroma biti enakovredni tako iz tehničnega kot tudi estetskega vidika.</t>
  </si>
  <si>
    <t>Objekt:  Izgradnja otroškega igrišča v Zagradcu</t>
  </si>
  <si>
    <t>*veljavnimi tehničnimi predpisi in normativi v soglasju z obveznimi standardi,
*predpisi glede varstva pri delu, varovanja zdravja in življenja ljudi, varstva pred požarom, varstva okolja,
*gradbenimi predpisi in standardi,
*pravili stroke,
*ponudnik si lahko ogleda lokacijo in specifiko predmeta ponudbe na terenu in si pridobi informacije in količine, ki v popisu niso specificirane.</t>
  </si>
  <si>
    <t xml:space="preserve"> - SKLOP 2: Dobava in montaža opreme</t>
  </si>
  <si>
    <t>Ponudnik mora priložiti pred izvedbo vsa dokazila, certifikate in izjave, zahtevane v splošnih navodilih in pri posameznih postavkah iz popisa, ki potrjujejo, da ima ponudnik zagotovljeno kakovost, vezano na dobavo in montažo športne opreme in uveden sistem ravnanja z okoljem.</t>
  </si>
  <si>
    <t>Dobava in vgradnja košev za smeti z oblogo iz kortena, kovinsko podnožje košev se pričvrsti oz. vgradi v betonske podstavke 
Montaža 3 košev za smeti ob pešpoti na primerno utrjeno betonsko podlago. Dimenzij 335x378x900mm. Montaža po navodilih proizvajalca.
Material korten, kot npr. ali enakovredno: Atriva, Koš Atriva, tip KO-14, oz. po izboru arhitekta. Za pozicije glej list 6, načrt tloris – oprema.
OPOMBA:
- Izvedba podstavkov po navodilih proizvajalca, ali dobava in montaža tipskih prefabriciranih elementov. 
Dobavo in montažo podstavkov je potrebno upoštevati v ponujeni ceni!</t>
  </si>
  <si>
    <t>Dobava in vgradnja pitnika z oblogo iz kortena (primerne višine za otroke), kovinsko podnožje pitnika se pričvrsti oz. vgradi v betonske podstavke 
* Montaža pitnika na primerno utrjeno betonsko podlago, vključno z predpripravljeno vodovodno cevjo. Predpripravljena vodovodna cev naj ima ločeno ventil za zapiranje vode ob nižjih zunanjih temperaturah in ločen izpust. Material korten. 
Pitnik kot npr. ali enakovredno: Atriva, Pitnik za vodo PT-10, oz. po izboru arhitekta. Odtok speljan v ponikovalno polje.
OPOMBA:
- Izvedba podstavkov po navodilih proizvajalca, ali dobava in montaža tipskih prefabriciranih elementov. 
Dobavo in montažo podstavkov je potrebno upoštevati v ponujeni ceni!</t>
  </si>
  <si>
    <t>Dobava in vgradnja kovinskih stojal za kolesa - spirala, dobava in montaža na vgrajen AB temelj (AB konstrukcija zajeta v ločeni postavki gradbenih del! 
Oblika kot npr. ali enakovredno: Naslon za kolo Atriva, tip NSK-26, material korten, oziroma po izboru arhitekta.</t>
  </si>
  <si>
    <t>ni predmet sklopa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</si>
</sst>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quot;SIT&quot;_-;\-* #,##0.00\ &quot;SIT&quot;_-;_-* &quot;-&quot;??\ &quot;SIT&quot;_-;_-@_-"/>
    <numFmt numFmtId="165" formatCode="General_)"/>
    <numFmt numFmtId="166" formatCode="_-* #,##0.00&quot; SIT&quot;_-;\-* #,##0.00&quot; SIT&quot;_-;_-* \-??&quot; SIT&quot;_-;_-@_-"/>
    <numFmt numFmtId="167" formatCode="_-* #,##0.00\ _S_I_T_-;\-* #,##0.00\ _S_I_T_-;_-* \-??\ _S_I_T_-;_-@_-"/>
    <numFmt numFmtId="168" formatCode="#,###.00"/>
    <numFmt numFmtId="169" formatCode="#,##0.00\ &quot;€&quot;"/>
  </numFmts>
  <fonts count="50">
    <font>
      <sz val="10"/>
      <name val="Arial CE"/>
      <charset val="238"/>
    </font>
    <font>
      <sz val="11"/>
      <color indexed="8"/>
      <name val="Calibri"/>
      <family val="2"/>
      <charset val="238"/>
    </font>
    <font>
      <sz val="10"/>
      <name val="Arial CE"/>
      <charset val="238"/>
    </font>
    <font>
      <sz val="10"/>
      <name val="Arial CE"/>
      <family val="2"/>
      <charset val="238"/>
    </font>
    <font>
      <sz val="12"/>
      <name val="Times New Roman"/>
      <family val="1"/>
    </font>
    <font>
      <b/>
      <sz val="11"/>
      <name val="Arial CE"/>
      <family val="2"/>
      <charset val="238"/>
    </font>
    <font>
      <sz val="8"/>
      <name val="Arial CE"/>
      <charset val="238"/>
    </font>
    <font>
      <sz val="10"/>
      <name val="Arial"/>
      <family val="2"/>
      <charset val="238"/>
    </font>
    <font>
      <sz val="10"/>
      <name val="Arial"/>
      <family val="2"/>
      <charset val="238"/>
    </font>
    <font>
      <sz val="11"/>
      <name val="Times New Roman CE"/>
    </font>
    <font>
      <sz val="10"/>
      <name val="Arial"/>
      <family val="2"/>
    </font>
    <font>
      <sz val="10"/>
      <color indexed="24"/>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font>
    <font>
      <b/>
      <sz val="11"/>
      <color indexed="10"/>
      <name val="Calibri"/>
      <family val="2"/>
      <charset val="238"/>
    </font>
    <font>
      <sz val="9"/>
      <name val="Futura Prins"/>
    </font>
    <font>
      <b/>
      <sz val="15"/>
      <color indexed="62"/>
      <name val="Calibri"/>
      <family val="2"/>
      <charset val="238"/>
    </font>
    <font>
      <b/>
      <sz val="13"/>
      <color indexed="62"/>
      <name val="Calibri"/>
      <family val="2"/>
      <charset val="238"/>
    </font>
    <font>
      <b/>
      <sz val="11"/>
      <color indexed="62"/>
      <name val="Calibri"/>
      <family val="2"/>
      <charset val="238"/>
    </font>
    <font>
      <sz val="10"/>
      <name val="Times New Roman CE"/>
      <family val="1"/>
      <charset val="238"/>
    </font>
    <font>
      <sz val="10"/>
      <name val="MS Sans Serif"/>
      <family val="2"/>
      <charset val="238"/>
    </font>
    <font>
      <sz val="11"/>
      <color indexed="19"/>
      <name val="Calibri"/>
      <family val="2"/>
      <charset val="238"/>
    </font>
    <font>
      <sz val="10"/>
      <name val="Courier"/>
      <family val="1"/>
      <charset val="238"/>
    </font>
    <font>
      <sz val="11"/>
      <name val="Futura Prins"/>
    </font>
    <font>
      <b/>
      <sz val="18"/>
      <color indexed="62"/>
      <name val="Cambria"/>
      <family val="2"/>
      <charset val="238"/>
    </font>
    <font>
      <sz val="10"/>
      <name val="MS Sans Serif"/>
      <family val="2"/>
      <charset val="238"/>
    </font>
    <font>
      <sz val="9"/>
      <name val="Arial"/>
      <family val="2"/>
      <charset val="238"/>
    </font>
    <font>
      <b/>
      <sz val="10"/>
      <name val="Arial"/>
      <family val="2"/>
      <charset val="238"/>
    </font>
    <font>
      <b/>
      <sz val="12"/>
      <name val="Arial"/>
      <family val="2"/>
      <charset val="238"/>
    </font>
    <font>
      <sz val="11"/>
      <name val="Arial"/>
      <family val="2"/>
      <charset val="238"/>
    </font>
    <font>
      <sz val="12"/>
      <name val="Arial"/>
      <family val="2"/>
      <charset val="238"/>
    </font>
    <font>
      <sz val="11"/>
      <color indexed="8"/>
      <name val="Calibri"/>
      <family val="2"/>
      <charset val="1"/>
    </font>
    <font>
      <b/>
      <sz val="11"/>
      <name val="Arial"/>
      <family val="2"/>
      <charset val="238"/>
    </font>
    <font>
      <sz val="10"/>
      <color indexed="10"/>
      <name val="Arial"/>
      <family val="2"/>
      <charset val="238"/>
    </font>
    <font>
      <sz val="11"/>
      <color theme="1"/>
      <name val="Calibri"/>
      <family val="2"/>
      <charset val="238"/>
      <scheme val="minor"/>
    </font>
    <font>
      <b/>
      <sz val="10"/>
      <color rgb="FFC00000"/>
      <name val="Arial"/>
      <family val="2"/>
      <charset val="238"/>
    </font>
    <font>
      <b/>
      <sz val="11"/>
      <color rgb="FFFF0000"/>
      <name val="Arial"/>
      <family val="2"/>
      <charset val="238"/>
    </font>
    <font>
      <i/>
      <sz val="10"/>
      <name val="Arial"/>
      <family val="2"/>
      <charset val="238"/>
    </font>
    <font>
      <b/>
      <sz val="10"/>
      <color indexed="55"/>
      <name val="Arial"/>
      <family val="2"/>
      <charset val="238"/>
    </font>
    <font>
      <b/>
      <sz val="10"/>
      <color indexed="22"/>
      <name val="Arial"/>
      <family val="2"/>
      <charset val="238"/>
    </font>
  </fonts>
  <fills count="22">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65"/>
        <bgColor indexed="42"/>
      </patternFill>
    </fill>
    <fill>
      <patternFill patternType="solid">
        <fgColor indexed="22"/>
        <bgColor indexed="64"/>
      </patternFill>
    </fill>
    <fill>
      <patternFill patternType="solid">
        <fgColor theme="0" tint="-4.9989318521683403E-2"/>
        <bgColor indexed="64"/>
      </patternFill>
    </fill>
    <fill>
      <patternFill patternType="solid">
        <fgColor rgb="FFEAEAEA"/>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double">
        <color indexed="64"/>
      </top>
      <bottom style="double">
        <color indexed="64"/>
      </bottom>
      <diagonal/>
    </border>
    <border>
      <left/>
      <right/>
      <top style="thin">
        <color indexed="8"/>
      </top>
      <bottom style="double">
        <color indexed="8"/>
      </bottom>
      <diagonal/>
    </border>
    <border>
      <left/>
      <right/>
      <top style="thin">
        <color indexed="48"/>
      </top>
      <bottom style="double">
        <color indexed="48"/>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top/>
      <bottom style="thin">
        <color indexed="55"/>
      </bottom>
      <diagonal/>
    </border>
    <border>
      <left/>
      <right/>
      <top/>
      <bottom style="thin">
        <color indexed="23"/>
      </bottom>
      <diagonal/>
    </border>
    <border>
      <left/>
      <right/>
      <top/>
      <bottom style="thin">
        <color indexed="22"/>
      </bottom>
      <diagonal/>
    </border>
    <border>
      <left/>
      <right style="thin">
        <color indexed="22"/>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top style="thin">
        <color indexed="64"/>
      </top>
      <bottom style="thin">
        <color indexed="64"/>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31">
    <xf numFmtId="0" fontId="0" fillId="0" borderId="0"/>
    <xf numFmtId="0" fontId="4" fillId="0" borderId="0"/>
    <xf numFmtId="0" fontId="1" fillId="2" borderId="0" applyNumberFormat="0" applyBorder="0" applyAlignment="0" applyProtection="0"/>
    <xf numFmtId="0" fontId="23"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4" fillId="16" borderId="1" applyNumberFormat="0" applyAlignment="0" applyProtection="0"/>
    <xf numFmtId="0" fontId="24" fillId="16" borderId="1" applyNumberFormat="0" applyAlignment="0" applyProtection="0"/>
    <xf numFmtId="0" fontId="24" fillId="16" borderId="1" applyNumberFormat="0" applyAlignment="0" applyProtection="0"/>
    <xf numFmtId="0" fontId="24" fillId="16" borderId="1" applyNumberFormat="0" applyAlignment="0" applyProtection="0"/>
    <xf numFmtId="0" fontId="24" fillId="16" borderId="1" applyNumberFormat="0" applyAlignment="0" applyProtection="0"/>
    <xf numFmtId="0" fontId="24" fillId="16" borderId="1" applyNumberFormat="0" applyAlignment="0" applyProtection="0"/>
    <xf numFmtId="0" fontId="24" fillId="16" borderId="1" applyNumberFormat="0" applyAlignment="0" applyProtection="0"/>
    <xf numFmtId="168" fontId="36" fillId="0" borderId="0" applyBorder="0" applyProtection="0">
      <alignment horizontal="right" vertical="top" wrapText="1"/>
    </xf>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3" fontId="11" fillId="0" borderId="0" applyFont="0" applyFill="0" applyBorder="0" applyAlignment="0" applyProtection="0"/>
    <xf numFmtId="0" fontId="25" fillId="0" borderId="3" applyAlignment="0"/>
    <xf numFmtId="0" fontId="41" fillId="0" borderId="0"/>
    <xf numFmtId="9" fontId="10"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2" fontId="36" fillId="0" borderId="0" applyBorder="0" applyProtection="0">
      <alignment horizontal="right" vertical="top" wrapText="1"/>
    </xf>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4" fontId="7" fillId="0" borderId="0" applyAlignment="0"/>
    <xf numFmtId="4" fontId="7" fillId="0" borderId="0" applyAlignment="0"/>
    <xf numFmtId="4" fontId="7" fillId="0" borderId="0" applyAlignment="0"/>
    <xf numFmtId="4" fontId="7" fillId="0" borderId="0" applyAlignment="0"/>
    <xf numFmtId="4" fontId="7" fillId="0" borderId="0" applyAlignment="0"/>
    <xf numFmtId="4" fontId="7" fillId="0" borderId="0" applyAlignment="0"/>
    <xf numFmtId="4" fontId="7"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0" fontId="8" fillId="0" borderId="0"/>
    <xf numFmtId="0" fontId="2" fillId="0" borderId="0"/>
    <xf numFmtId="0" fontId="30" fillId="0" borderId="0" applyNumberFormat="0" applyFont="0" applyFill="0" applyBorder="0" applyAlignment="0" applyProtection="0">
      <alignment vertical="top"/>
    </xf>
    <xf numFmtId="0" fontId="10" fillId="0" borderId="0"/>
    <xf numFmtId="0" fontId="35" fillId="0" borderId="0" applyNumberFormat="0" applyFont="0" applyFill="0" applyBorder="0" applyAlignment="0" applyProtection="0">
      <alignment vertical="top"/>
    </xf>
    <xf numFmtId="0" fontId="9" fillId="0" borderId="0"/>
    <xf numFmtId="0" fontId="7" fillId="0" borderId="0"/>
    <xf numFmtId="0" fontId="7" fillId="0" borderId="0"/>
    <xf numFmtId="0" fontId="2" fillId="18" borderId="0"/>
    <xf numFmtId="0" fontId="7" fillId="0" borderId="0"/>
    <xf numFmtId="0" fontId="7" fillId="0" borderId="0"/>
    <xf numFmtId="0" fontId="29" fillId="0" borderId="0"/>
    <xf numFmtId="0" fontId="7" fillId="0" borderId="0"/>
    <xf numFmtId="0" fontId="7" fillId="0" borderId="0"/>
    <xf numFmtId="0" fontId="30" fillId="0" borderId="0"/>
    <xf numFmtId="0" fontId="2" fillId="0" borderId="0"/>
    <xf numFmtId="0" fontId="44" fillId="0" borderId="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165" fontId="32" fillId="0" borderId="0"/>
    <xf numFmtId="0" fontId="7" fillId="4" borderId="9" applyNumberFormat="0" applyAlignment="0" applyProtection="0"/>
    <xf numFmtId="0" fontId="7" fillId="4" borderId="9" applyNumberFormat="0" applyAlignment="0" applyProtection="0"/>
    <xf numFmtId="0" fontId="7" fillId="4" borderId="9" applyNumberFormat="0" applyAlignment="0" applyProtection="0"/>
    <xf numFmtId="0" fontId="7" fillId="4" borderId="9" applyNumberFormat="0" applyAlignment="0" applyProtection="0"/>
    <xf numFmtId="0" fontId="7" fillId="4" borderId="9" applyNumberFormat="0" applyAlignment="0" applyProtection="0"/>
    <xf numFmtId="0" fontId="7" fillId="4" borderId="9" applyNumberFormat="0" applyAlignment="0" applyProtection="0"/>
    <xf numFmtId="0" fontId="7" fillId="4" borderId="9" applyNumberFormat="0" applyAlignment="0" applyProtection="0"/>
    <xf numFmtId="0" fontId="36" fillId="0" borderId="0" applyNumberFormat="0" applyBorder="0" applyProtection="0">
      <alignment horizontal="left" vertical="top" wrapText="1"/>
    </xf>
    <xf numFmtId="0" fontId="14" fillId="16" borderId="10" applyNumberFormat="0" applyAlignment="0" applyProtection="0"/>
    <xf numFmtId="0" fontId="14" fillId="16" borderId="10" applyNumberFormat="0" applyAlignment="0" applyProtection="0"/>
    <xf numFmtId="0" fontId="14" fillId="16" borderId="10" applyNumberFormat="0" applyAlignment="0" applyProtection="0"/>
    <xf numFmtId="0" fontId="14" fillId="16" borderId="10" applyNumberFormat="0" applyAlignment="0" applyProtection="0"/>
    <xf numFmtId="0" fontId="14" fillId="16" borderId="10" applyNumberFormat="0" applyAlignment="0" applyProtection="0"/>
    <xf numFmtId="0" fontId="14" fillId="16" borderId="10" applyNumberFormat="0" applyAlignment="0" applyProtection="0"/>
    <xf numFmtId="0" fontId="36" fillId="0" borderId="0" applyBorder="0" applyProtection="0">
      <alignment horizontal="left" vertical="top" wrapText="1"/>
    </xf>
    <xf numFmtId="49" fontId="33" fillId="19" borderId="11">
      <alignment horizontal="center" vertical="top" wrapText="1"/>
    </xf>
    <xf numFmtId="49" fontId="33" fillId="19" borderId="11">
      <alignment horizontal="center" vertical="top" wrapText="1"/>
    </xf>
    <xf numFmtId="4" fontId="7" fillId="0" borderId="12" applyAlignment="0"/>
    <xf numFmtId="4" fontId="7" fillId="0" borderId="12" applyAlignment="0"/>
    <xf numFmtId="4" fontId="7" fillId="0" borderId="12" applyAlignment="0"/>
    <xf numFmtId="4" fontId="7" fillId="0" borderId="12" applyAlignment="0"/>
    <xf numFmtId="4" fontId="7" fillId="0" borderId="12" applyAlignment="0"/>
    <xf numFmtId="4" fontId="7" fillId="0" borderId="12" applyAlignment="0"/>
    <xf numFmtId="4" fontId="7" fillId="0" borderId="12" applyAlignment="0"/>
    <xf numFmtId="0" fontId="4" fillId="0" borderId="0"/>
    <xf numFmtId="0" fontId="3"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164" fontId="7" fillId="0" borderId="0" applyFont="0" applyFill="0" applyBorder="0" applyAlignment="0" applyProtection="0"/>
    <xf numFmtId="166" fontId="7" fillId="0" borderId="0" applyFill="0" applyBorder="0" applyAlignment="0" applyProtection="0"/>
    <xf numFmtId="164" fontId="7"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166" fontId="7" fillId="0" borderId="0" applyFill="0" applyBorder="0" applyAlignment="0" applyProtection="0"/>
    <xf numFmtId="166" fontId="7" fillId="0" borderId="0" applyFill="0" applyBorder="0" applyAlignment="0" applyProtection="0"/>
    <xf numFmtId="167" fontId="3" fillId="0" borderId="0" applyFill="0" applyBorder="0" applyAlignment="0" applyProtection="0"/>
    <xf numFmtId="167" fontId="7" fillId="0" borderId="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4" fontId="2" fillId="0" borderId="0" applyFont="0" applyFill="0" applyBorder="0" applyAlignment="0" applyProtection="0"/>
  </cellStyleXfs>
  <cellXfs count="92">
    <xf numFmtId="0" fontId="0" fillId="0" borderId="0" xfId="0"/>
    <xf numFmtId="2" fontId="37" fillId="0" borderId="9" xfId="0" applyNumberFormat="1" applyFont="1" applyBorder="1" applyAlignment="1">
      <alignment horizontal="left" vertical="justify" wrapText="1"/>
    </xf>
    <xf numFmtId="4" fontId="7" fillId="0" borderId="0" xfId="0" applyNumberFormat="1" applyFont="1" applyAlignment="1">
      <alignment vertical="top"/>
    </xf>
    <xf numFmtId="0" fontId="7" fillId="0" borderId="0" xfId="0" applyFont="1"/>
    <xf numFmtId="4" fontId="7" fillId="0" borderId="0" xfId="0" applyNumberFormat="1" applyFont="1" applyAlignment="1">
      <alignment horizontal="right" vertical="top"/>
    </xf>
    <xf numFmtId="4" fontId="7" fillId="0" borderId="20" xfId="0" applyNumberFormat="1" applyFont="1" applyBorder="1" applyAlignment="1">
      <alignment vertical="center"/>
    </xf>
    <xf numFmtId="0" fontId="7" fillId="0" borderId="14" xfId="0" applyFont="1" applyBorder="1" applyAlignment="1">
      <alignment vertical="top"/>
    </xf>
    <xf numFmtId="1" fontId="39" fillId="0" borderId="0" xfId="177" applyNumberFormat="1" applyFont="1" applyAlignment="1">
      <alignment horizontal="center" vertical="center"/>
    </xf>
    <xf numFmtId="0" fontId="39" fillId="0" borderId="0" xfId="177" applyFont="1" applyAlignment="1">
      <alignment horizontal="left" vertical="center"/>
    </xf>
    <xf numFmtId="0" fontId="7" fillId="0" borderId="0" xfId="252" applyFont="1" applyAlignment="1">
      <alignment horizontal="left"/>
    </xf>
    <xf numFmtId="44" fontId="42" fillId="0" borderId="0" xfId="252" applyNumberFormat="1" applyFont="1"/>
    <xf numFmtId="169" fontId="37" fillId="0" borderId="0" xfId="252" applyNumberFormat="1" applyFont="1" applyAlignment="1">
      <alignment horizontal="right"/>
    </xf>
    <xf numFmtId="0" fontId="39" fillId="0" borderId="0" xfId="177" applyFont="1" applyAlignment="1">
      <alignment horizontal="center" vertical="center"/>
    </xf>
    <xf numFmtId="0" fontId="39" fillId="0" borderId="0" xfId="177" applyFont="1" applyAlignment="1">
      <alignment vertical="center"/>
    </xf>
    <xf numFmtId="0" fontId="39" fillId="0" borderId="0" xfId="0" applyFont="1"/>
    <xf numFmtId="0" fontId="7" fillId="0" borderId="0" xfId="0" applyFont="1" applyAlignment="1">
      <alignment horizontal="right"/>
    </xf>
    <xf numFmtId="49" fontId="7" fillId="0" borderId="0" xfId="0" applyNumberFormat="1" applyFont="1" applyAlignment="1">
      <alignment vertical="top"/>
    </xf>
    <xf numFmtId="0" fontId="7" fillId="0" borderId="0" xfId="0" applyFont="1" applyAlignment="1">
      <alignment horizontal="left"/>
    </xf>
    <xf numFmtId="4" fontId="39" fillId="0" borderId="19" xfId="0" applyNumberFormat="1" applyFont="1" applyBorder="1" applyAlignment="1">
      <alignment horizontal="center" vertical="center"/>
    </xf>
    <xf numFmtId="4" fontId="39" fillId="0" borderId="19" xfId="0" applyNumberFormat="1" applyFont="1" applyBorder="1" applyAlignment="1">
      <alignment horizontal="right" vertical="center"/>
    </xf>
    <xf numFmtId="49" fontId="38" fillId="0" borderId="19" xfId="0" applyNumberFormat="1" applyFont="1" applyBorder="1" applyAlignment="1">
      <alignment vertical="center"/>
    </xf>
    <xf numFmtId="2" fontId="38" fillId="0" borderId="19" xfId="0" applyNumberFormat="1" applyFont="1" applyBorder="1" applyAlignment="1">
      <alignment vertical="center"/>
    </xf>
    <xf numFmtId="4" fontId="7" fillId="0" borderId="16" xfId="0" applyNumberFormat="1" applyFont="1" applyBorder="1" applyAlignment="1">
      <alignment vertical="top"/>
    </xf>
    <xf numFmtId="0" fontId="7" fillId="0" borderId="16" xfId="0" applyFont="1" applyBorder="1" applyAlignment="1">
      <alignment vertical="top"/>
    </xf>
    <xf numFmtId="2" fontId="7" fillId="0" borderId="16" xfId="0" applyNumberFormat="1" applyFont="1" applyBorder="1" applyAlignment="1">
      <alignment horizontal="right" vertical="center"/>
    </xf>
    <xf numFmtId="4" fontId="7" fillId="0" borderId="9" xfId="0" applyNumberFormat="1" applyFont="1" applyBorder="1" applyAlignment="1">
      <alignment vertical="center"/>
    </xf>
    <xf numFmtId="4" fontId="7" fillId="0" borderId="14" xfId="0" applyNumberFormat="1" applyFont="1" applyBorder="1" applyAlignment="1">
      <alignment horizontal="center" vertical="center"/>
    </xf>
    <xf numFmtId="49" fontId="42" fillId="0" borderId="0" xfId="0" applyNumberFormat="1" applyFont="1" applyAlignment="1">
      <alignment vertical="top"/>
    </xf>
    <xf numFmtId="0" fontId="7" fillId="0" borderId="23" xfId="0" applyFont="1" applyBorder="1"/>
    <xf numFmtId="4" fontId="7" fillId="0" borderId="18" xfId="0" applyNumberFormat="1" applyFont="1" applyBorder="1" applyAlignment="1">
      <alignment vertical="top"/>
    </xf>
    <xf numFmtId="16" fontId="7" fillId="0" borderId="16" xfId="0" applyNumberFormat="1" applyFont="1" applyBorder="1" applyAlignment="1">
      <alignment horizontal="center" wrapText="1"/>
    </xf>
    <xf numFmtId="49" fontId="43" fillId="0" borderId="15" xfId="0" applyNumberFormat="1" applyFont="1" applyBorder="1" applyAlignment="1">
      <alignment horizontal="left" vertical="top"/>
    </xf>
    <xf numFmtId="4" fontId="7" fillId="20" borderId="16" xfId="0" applyNumberFormat="1" applyFont="1" applyFill="1" applyBorder="1" applyAlignment="1" applyProtection="1">
      <alignment vertical="center"/>
      <protection locked="0"/>
    </xf>
    <xf numFmtId="49" fontId="39" fillId="0" borderId="0" xfId="0" applyNumberFormat="1" applyFont="1" applyAlignment="1">
      <alignment vertical="top"/>
    </xf>
    <xf numFmtId="2" fontId="42" fillId="0" borderId="0" xfId="0" applyNumberFormat="1" applyFont="1" applyAlignment="1">
      <alignment vertical="justify"/>
    </xf>
    <xf numFmtId="4" fontId="39" fillId="0" borderId="0" xfId="0" applyNumberFormat="1" applyFont="1" applyAlignment="1">
      <alignment horizontal="right" vertical="top"/>
    </xf>
    <xf numFmtId="4" fontId="39" fillId="0" borderId="0" xfId="0" applyNumberFormat="1" applyFont="1" applyAlignment="1">
      <alignment horizontal="center" vertical="top"/>
    </xf>
    <xf numFmtId="49" fontId="38" fillId="0" borderId="19" xfId="0" applyNumberFormat="1" applyFont="1" applyBorder="1" applyAlignment="1">
      <alignment horizontal="left" vertical="center"/>
    </xf>
    <xf numFmtId="4" fontId="38" fillId="0" borderId="25" xfId="0" applyNumberFormat="1" applyFont="1" applyBorder="1" applyAlignment="1">
      <alignment vertical="center"/>
    </xf>
    <xf numFmtId="2" fontId="7" fillId="0" borderId="0" xfId="0" applyNumberFormat="1" applyFont="1" applyAlignment="1">
      <alignment vertical="justify"/>
    </xf>
    <xf numFmtId="2" fontId="40" fillId="0" borderId="0" xfId="0" applyNumberFormat="1" applyFont="1" applyAlignment="1">
      <alignment vertical="justify"/>
    </xf>
    <xf numFmtId="4" fontId="39" fillId="0" borderId="0" xfId="0" applyNumberFormat="1" applyFont="1" applyAlignment="1">
      <alignment horizontal="center" vertical="center"/>
    </xf>
    <xf numFmtId="49" fontId="7" fillId="0" borderId="17" xfId="0" applyNumberFormat="1" applyFont="1" applyBorder="1" applyAlignment="1">
      <alignment horizontal="left" vertical="top"/>
    </xf>
    <xf numFmtId="4" fontId="38" fillId="0" borderId="26" xfId="0" applyNumberFormat="1" applyFont="1" applyBorder="1" applyAlignment="1">
      <alignment horizontal="right" vertical="center"/>
    </xf>
    <xf numFmtId="49" fontId="37" fillId="0" borderId="0" xfId="0" applyNumberFormat="1" applyFont="1" applyAlignment="1">
      <alignment horizontal="left" vertical="top"/>
    </xf>
    <xf numFmtId="4" fontId="7" fillId="0" borderId="28" xfId="0" applyNumberFormat="1" applyFont="1" applyBorder="1" applyAlignment="1">
      <alignment vertical="top"/>
    </xf>
    <xf numFmtId="0" fontId="7" fillId="0" borderId="0" xfId="0" applyFont="1" applyAlignment="1">
      <alignment vertical="top"/>
    </xf>
    <xf numFmtId="2" fontId="37" fillId="0" borderId="29" xfId="0" applyNumberFormat="1" applyFont="1" applyBorder="1" applyAlignment="1">
      <alignment horizontal="left" vertical="justify" wrapText="1"/>
    </xf>
    <xf numFmtId="0" fontId="42" fillId="0" borderId="0" xfId="177" applyFont="1" applyAlignment="1">
      <alignment vertical="center" wrapText="1"/>
    </xf>
    <xf numFmtId="0" fontId="42" fillId="0" borderId="0" xfId="177" applyFont="1" applyAlignment="1">
      <alignment vertical="center"/>
    </xf>
    <xf numFmtId="0" fontId="42" fillId="0" borderId="0" xfId="177" applyFont="1" applyAlignment="1">
      <alignment horizontal="left" vertical="center"/>
    </xf>
    <xf numFmtId="1" fontId="7" fillId="0" borderId="0" xfId="177" applyNumberFormat="1" applyFont="1" applyAlignment="1">
      <alignment horizontal="center" vertical="center"/>
    </xf>
    <xf numFmtId="0" fontId="7" fillId="0" borderId="0" xfId="177" applyFont="1" applyAlignment="1">
      <alignment vertical="center"/>
    </xf>
    <xf numFmtId="44" fontId="37" fillId="0" borderId="0" xfId="252" applyNumberFormat="1" applyFont="1"/>
    <xf numFmtId="2" fontId="37" fillId="20" borderId="30" xfId="0" applyNumberFormat="1" applyFont="1" applyFill="1" applyBorder="1" applyAlignment="1">
      <alignment horizontal="left" vertical="top" wrapText="1"/>
    </xf>
    <xf numFmtId="0" fontId="7" fillId="0" borderId="16" xfId="0" applyFont="1" applyBorder="1" applyAlignment="1">
      <alignment horizontal="center" vertical="center"/>
    </xf>
    <xf numFmtId="0" fontId="46" fillId="0" borderId="0" xfId="0" applyFont="1" applyAlignment="1">
      <alignment horizontal="left" indent="1"/>
    </xf>
    <xf numFmtId="44" fontId="7" fillId="0" borderId="0" xfId="330" applyFont="1" applyAlignment="1">
      <alignment horizontal="right"/>
    </xf>
    <xf numFmtId="0" fontId="45" fillId="0" borderId="0" xfId="0" applyFont="1"/>
    <xf numFmtId="4" fontId="45" fillId="0" borderId="0" xfId="0" applyNumberFormat="1" applyFont="1"/>
    <xf numFmtId="0" fontId="7" fillId="0" borderId="0" xfId="0" applyFont="1" applyAlignment="1">
      <alignment wrapText="1"/>
    </xf>
    <xf numFmtId="44" fontId="47" fillId="0" borderId="22" xfId="330" applyFont="1" applyFill="1" applyBorder="1" applyAlignment="1">
      <alignment horizontal="right"/>
    </xf>
    <xf numFmtId="0" fontId="37" fillId="0" borderId="21" xfId="0" applyFont="1" applyBorder="1"/>
    <xf numFmtId="44" fontId="37" fillId="0" borderId="21" xfId="330" applyFont="1" applyFill="1" applyBorder="1" applyAlignment="1"/>
    <xf numFmtId="0" fontId="37" fillId="0" borderId="0" xfId="0" applyFont="1" applyAlignment="1">
      <alignment horizontal="left"/>
    </xf>
    <xf numFmtId="44" fontId="7" fillId="0" borderId="0" xfId="330" applyFont="1" applyFill="1" applyBorder="1" applyAlignment="1">
      <alignment horizontal="right"/>
    </xf>
    <xf numFmtId="44" fontId="7" fillId="0" borderId="22" xfId="330" applyFont="1" applyFill="1" applyBorder="1" applyAlignment="1">
      <alignment horizontal="right"/>
    </xf>
    <xf numFmtId="0" fontId="47" fillId="0" borderId="0" xfId="0" applyFont="1" applyAlignment="1">
      <alignment horizontal="left"/>
    </xf>
    <xf numFmtId="0" fontId="7" fillId="0" borderId="31" xfId="0" applyFont="1" applyBorder="1" applyAlignment="1">
      <alignment horizontal="right" wrapText="1"/>
    </xf>
    <xf numFmtId="4" fontId="37" fillId="0" borderId="31" xfId="0" applyNumberFormat="1" applyFont="1" applyBorder="1"/>
    <xf numFmtId="0" fontId="37" fillId="0" borderId="31" xfId="0" applyFont="1" applyBorder="1"/>
    <xf numFmtId="44" fontId="37" fillId="0" borderId="31" xfId="330" applyFont="1" applyFill="1" applyBorder="1" applyAlignment="1"/>
    <xf numFmtId="0" fontId="7" fillId="0" borderId="32" xfId="0" applyFont="1" applyBorder="1" applyAlignment="1">
      <alignment horizontal="right" wrapText="1"/>
    </xf>
    <xf numFmtId="4" fontId="37" fillId="0" borderId="32" xfId="0" applyNumberFormat="1" applyFont="1" applyBorder="1"/>
    <xf numFmtId="0" fontId="37" fillId="0" borderId="32" xfId="0" applyFont="1" applyBorder="1"/>
    <xf numFmtId="44" fontId="37" fillId="0" borderId="32" xfId="330" applyFont="1" applyFill="1" applyBorder="1" applyAlignment="1"/>
    <xf numFmtId="0" fontId="37" fillId="0" borderId="0" xfId="0" applyFont="1"/>
    <xf numFmtId="0" fontId="7" fillId="0" borderId="31" xfId="0" applyFont="1" applyBorder="1" applyAlignment="1">
      <alignment horizontal="right"/>
    </xf>
    <xf numFmtId="0" fontId="37" fillId="21" borderId="33" xfId="0" applyFont="1" applyFill="1" applyBorder="1" applyAlignment="1">
      <alignment horizontal="right"/>
    </xf>
    <xf numFmtId="0" fontId="7" fillId="21" borderId="33" xfId="0" applyFont="1" applyFill="1" applyBorder="1"/>
    <xf numFmtId="44" fontId="37" fillId="21" borderId="33" xfId="0" applyNumberFormat="1" applyFont="1" applyFill="1" applyBorder="1"/>
    <xf numFmtId="0" fontId="37" fillId="0" borderId="0" xfId="0" applyFont="1" applyAlignment="1">
      <alignment vertical="center"/>
    </xf>
    <xf numFmtId="4" fontId="37" fillId="0" borderId="0" xfId="0" applyNumberFormat="1" applyFont="1"/>
    <xf numFmtId="4" fontId="37" fillId="20" borderId="19" xfId="0" applyNumberFormat="1" applyFont="1" applyFill="1" applyBorder="1"/>
    <xf numFmtId="0" fontId="7" fillId="0" borderId="0" xfId="0" applyFont="1" applyAlignment="1">
      <alignment horizontal="left" wrapText="1"/>
    </xf>
    <xf numFmtId="4" fontId="7" fillId="0" borderId="22" xfId="0" applyNumberFormat="1" applyFont="1" applyBorder="1" applyAlignment="1">
      <alignment horizontal="right"/>
    </xf>
    <xf numFmtId="2" fontId="7" fillId="0" borderId="9" xfId="0" applyNumberFormat="1" applyFont="1" applyBorder="1" applyAlignment="1">
      <alignment horizontal="left" vertical="justify" wrapText="1"/>
    </xf>
    <xf numFmtId="0" fontId="7" fillId="0" borderId="0" xfId="0" applyFont="1" applyAlignment="1">
      <alignment horizontal="center" vertical="center"/>
    </xf>
    <xf numFmtId="0" fontId="7" fillId="0" borderId="0" xfId="177" applyFont="1" applyAlignment="1">
      <alignment horizontal="left" vertical="center" wrapText="1"/>
    </xf>
    <xf numFmtId="2" fontId="39" fillId="20" borderId="0" xfId="0" applyNumberFormat="1" applyFont="1" applyFill="1" applyAlignment="1">
      <alignment horizontal="left" vertical="top" wrapText="1"/>
    </xf>
    <xf numFmtId="4" fontId="38" fillId="0" borderId="24" xfId="0" applyNumberFormat="1" applyFont="1" applyBorder="1" applyAlignment="1">
      <alignment horizontal="center" vertical="center"/>
    </xf>
    <xf numFmtId="0" fontId="40" fillId="0" borderId="27" xfId="0" applyFont="1" applyBorder="1" applyAlignment="1">
      <alignment vertical="center"/>
    </xf>
  </cellXfs>
  <cellStyles count="331">
    <cellStyle name=" 1" xfId="1" xr:uid="{00000000-0005-0000-0000-000000000000}"/>
    <cellStyle name="20% - Accent1 1" xfId="2" xr:uid="{00000000-0005-0000-0000-000001000000}"/>
    <cellStyle name="20% - Accent1 1 4" xfId="3" xr:uid="{00000000-0005-0000-0000-000002000000}"/>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2 1" xfId="9" xr:uid="{00000000-0005-0000-0000-000008000000}"/>
    <cellStyle name="20% - Accent2 2" xfId="10" xr:uid="{00000000-0005-0000-0000-000009000000}"/>
    <cellStyle name="20% - Accent2 3" xfId="11" xr:uid="{00000000-0005-0000-0000-00000A000000}"/>
    <cellStyle name="20% - Accent2 4" xfId="12" xr:uid="{00000000-0005-0000-0000-00000B000000}"/>
    <cellStyle name="20% - Accent2 5" xfId="13" xr:uid="{00000000-0005-0000-0000-00000C000000}"/>
    <cellStyle name="20% - Accent2 6" xfId="14" xr:uid="{00000000-0005-0000-0000-00000D000000}"/>
    <cellStyle name="20% - Accent3 1" xfId="15" xr:uid="{00000000-0005-0000-0000-00000E000000}"/>
    <cellStyle name="20% - Accent3 2" xfId="16" xr:uid="{00000000-0005-0000-0000-00000F000000}"/>
    <cellStyle name="20% - Accent3 3" xfId="17" xr:uid="{00000000-0005-0000-0000-000010000000}"/>
    <cellStyle name="20% - Accent3 4" xfId="18" xr:uid="{00000000-0005-0000-0000-000011000000}"/>
    <cellStyle name="20% - Accent3 5" xfId="19" xr:uid="{00000000-0005-0000-0000-000012000000}"/>
    <cellStyle name="20% - Accent3 6" xfId="20" xr:uid="{00000000-0005-0000-0000-000013000000}"/>
    <cellStyle name="20% - Accent4 1" xfId="21" xr:uid="{00000000-0005-0000-0000-000014000000}"/>
    <cellStyle name="20% - Accent4 2" xfId="22" xr:uid="{00000000-0005-0000-0000-000015000000}"/>
    <cellStyle name="20% - Accent4 3" xfId="23" xr:uid="{00000000-0005-0000-0000-000016000000}"/>
    <cellStyle name="20% - Accent4 4" xfId="24" xr:uid="{00000000-0005-0000-0000-000017000000}"/>
    <cellStyle name="20% - Accent4 5" xfId="25" xr:uid="{00000000-0005-0000-0000-000018000000}"/>
    <cellStyle name="20% - Accent4 6" xfId="26" xr:uid="{00000000-0005-0000-0000-000019000000}"/>
    <cellStyle name="20% - Accent5 1" xfId="27" xr:uid="{00000000-0005-0000-0000-00001A000000}"/>
    <cellStyle name="20% - Accent5 2" xfId="28" xr:uid="{00000000-0005-0000-0000-00001B000000}"/>
    <cellStyle name="20% - Accent5 3" xfId="29" xr:uid="{00000000-0005-0000-0000-00001C000000}"/>
    <cellStyle name="20% - Accent5 4" xfId="30" xr:uid="{00000000-0005-0000-0000-00001D000000}"/>
    <cellStyle name="20% - Accent5 5" xfId="31" xr:uid="{00000000-0005-0000-0000-00001E000000}"/>
    <cellStyle name="20% - Accent5 6" xfId="32" xr:uid="{00000000-0005-0000-0000-00001F000000}"/>
    <cellStyle name="20% - Accent6 1" xfId="33" xr:uid="{00000000-0005-0000-0000-000020000000}"/>
    <cellStyle name="20% - Accent6 2" xfId="34" xr:uid="{00000000-0005-0000-0000-000021000000}"/>
    <cellStyle name="20% - Accent6 3" xfId="35" xr:uid="{00000000-0005-0000-0000-000022000000}"/>
    <cellStyle name="20% - Accent6 4" xfId="36" xr:uid="{00000000-0005-0000-0000-000023000000}"/>
    <cellStyle name="20% - Accent6 5" xfId="37" xr:uid="{00000000-0005-0000-0000-000024000000}"/>
    <cellStyle name="20% - Accent6 6" xfId="38" xr:uid="{00000000-0005-0000-0000-000025000000}"/>
    <cellStyle name="40% - Accent1 1" xfId="39" xr:uid="{00000000-0005-0000-0000-000026000000}"/>
    <cellStyle name="40% - Accent1 2" xfId="40" xr:uid="{00000000-0005-0000-0000-000027000000}"/>
    <cellStyle name="40% - Accent1 3" xfId="41" xr:uid="{00000000-0005-0000-0000-000028000000}"/>
    <cellStyle name="40% - Accent1 4" xfId="42" xr:uid="{00000000-0005-0000-0000-000029000000}"/>
    <cellStyle name="40% - Accent1 5" xfId="43" xr:uid="{00000000-0005-0000-0000-00002A000000}"/>
    <cellStyle name="40% - Accent1 6" xfId="44" xr:uid="{00000000-0005-0000-0000-00002B000000}"/>
    <cellStyle name="40% - Accent2 1" xfId="45" xr:uid="{00000000-0005-0000-0000-00002C000000}"/>
    <cellStyle name="40% - Accent2 2" xfId="46" xr:uid="{00000000-0005-0000-0000-00002D000000}"/>
    <cellStyle name="40% - Accent2 3" xfId="47" xr:uid="{00000000-0005-0000-0000-00002E000000}"/>
    <cellStyle name="40% - Accent2 4" xfId="48" xr:uid="{00000000-0005-0000-0000-00002F000000}"/>
    <cellStyle name="40% - Accent2 5" xfId="49" xr:uid="{00000000-0005-0000-0000-000030000000}"/>
    <cellStyle name="40% - Accent2 6" xfId="50" xr:uid="{00000000-0005-0000-0000-000031000000}"/>
    <cellStyle name="40% - Accent3 1" xfId="51" xr:uid="{00000000-0005-0000-0000-000032000000}"/>
    <cellStyle name="40% - Accent3 2" xfId="52" xr:uid="{00000000-0005-0000-0000-000033000000}"/>
    <cellStyle name="40% - Accent3 3" xfId="53" xr:uid="{00000000-0005-0000-0000-000034000000}"/>
    <cellStyle name="40% - Accent3 4" xfId="54" xr:uid="{00000000-0005-0000-0000-000035000000}"/>
    <cellStyle name="40% - Accent3 5" xfId="55" xr:uid="{00000000-0005-0000-0000-000036000000}"/>
    <cellStyle name="40% - Accent3 6" xfId="56" xr:uid="{00000000-0005-0000-0000-000037000000}"/>
    <cellStyle name="40% - Accent4 1" xfId="57" xr:uid="{00000000-0005-0000-0000-000038000000}"/>
    <cellStyle name="40% - Accent4 2" xfId="58" xr:uid="{00000000-0005-0000-0000-000039000000}"/>
    <cellStyle name="40% - Accent4 3" xfId="59" xr:uid="{00000000-0005-0000-0000-00003A000000}"/>
    <cellStyle name="40% - Accent4 4" xfId="60" xr:uid="{00000000-0005-0000-0000-00003B000000}"/>
    <cellStyle name="40% - Accent4 5" xfId="61" xr:uid="{00000000-0005-0000-0000-00003C000000}"/>
    <cellStyle name="40% - Accent4 6" xfId="62" xr:uid="{00000000-0005-0000-0000-00003D000000}"/>
    <cellStyle name="40% - Accent5 1" xfId="63" xr:uid="{00000000-0005-0000-0000-00003E000000}"/>
    <cellStyle name="40% - Accent5 2" xfId="64" xr:uid="{00000000-0005-0000-0000-00003F000000}"/>
    <cellStyle name="40% - Accent5 3" xfId="65" xr:uid="{00000000-0005-0000-0000-000040000000}"/>
    <cellStyle name="40% - Accent5 4" xfId="66" xr:uid="{00000000-0005-0000-0000-000041000000}"/>
    <cellStyle name="40% - Accent5 5" xfId="67" xr:uid="{00000000-0005-0000-0000-000042000000}"/>
    <cellStyle name="40% - Accent5 6" xfId="68" xr:uid="{00000000-0005-0000-0000-000043000000}"/>
    <cellStyle name="40% - Accent6 1" xfId="69" xr:uid="{00000000-0005-0000-0000-000044000000}"/>
    <cellStyle name="40% - Accent6 2" xfId="70" xr:uid="{00000000-0005-0000-0000-000045000000}"/>
    <cellStyle name="40% - Accent6 3" xfId="71" xr:uid="{00000000-0005-0000-0000-000046000000}"/>
    <cellStyle name="40% - Accent6 4" xfId="72" xr:uid="{00000000-0005-0000-0000-000047000000}"/>
    <cellStyle name="40% - Accent6 5" xfId="73" xr:uid="{00000000-0005-0000-0000-000048000000}"/>
    <cellStyle name="40% - Accent6 6" xfId="74" xr:uid="{00000000-0005-0000-0000-000049000000}"/>
    <cellStyle name="60% - Accent1 1" xfId="75" xr:uid="{00000000-0005-0000-0000-00004A000000}"/>
    <cellStyle name="60% - Accent1 2" xfId="76" xr:uid="{00000000-0005-0000-0000-00004B000000}"/>
    <cellStyle name="60% - Accent1 3" xfId="77" xr:uid="{00000000-0005-0000-0000-00004C000000}"/>
    <cellStyle name="60% - Accent1 4" xfId="78" xr:uid="{00000000-0005-0000-0000-00004D000000}"/>
    <cellStyle name="60% - Accent1 5" xfId="79" xr:uid="{00000000-0005-0000-0000-00004E000000}"/>
    <cellStyle name="60% - Accent1 6" xfId="80" xr:uid="{00000000-0005-0000-0000-00004F000000}"/>
    <cellStyle name="60% - Accent2 1" xfId="81" xr:uid="{00000000-0005-0000-0000-000050000000}"/>
    <cellStyle name="60% - Accent2 2" xfId="82" xr:uid="{00000000-0005-0000-0000-000051000000}"/>
    <cellStyle name="60% - Accent2 3" xfId="83" xr:uid="{00000000-0005-0000-0000-000052000000}"/>
    <cellStyle name="60% - Accent2 4" xfId="84" xr:uid="{00000000-0005-0000-0000-000053000000}"/>
    <cellStyle name="60% - Accent2 5" xfId="85" xr:uid="{00000000-0005-0000-0000-000054000000}"/>
    <cellStyle name="60% - Accent2 6" xfId="86" xr:uid="{00000000-0005-0000-0000-000055000000}"/>
    <cellStyle name="60% - Accent3 1" xfId="87" xr:uid="{00000000-0005-0000-0000-000056000000}"/>
    <cellStyle name="60% - Accent3 2" xfId="88" xr:uid="{00000000-0005-0000-0000-000057000000}"/>
    <cellStyle name="60% - Accent3 3" xfId="89" xr:uid="{00000000-0005-0000-0000-000058000000}"/>
    <cellStyle name="60% - Accent3 4" xfId="90" xr:uid="{00000000-0005-0000-0000-000059000000}"/>
    <cellStyle name="60% - Accent3 5" xfId="91" xr:uid="{00000000-0005-0000-0000-00005A000000}"/>
    <cellStyle name="60% - Accent3 6" xfId="92" xr:uid="{00000000-0005-0000-0000-00005B000000}"/>
    <cellStyle name="60% - Accent4 1" xfId="93" xr:uid="{00000000-0005-0000-0000-00005C000000}"/>
    <cellStyle name="60% - Accent4 2" xfId="94" xr:uid="{00000000-0005-0000-0000-00005D000000}"/>
    <cellStyle name="60% - Accent4 3" xfId="95" xr:uid="{00000000-0005-0000-0000-00005E000000}"/>
    <cellStyle name="60% - Accent4 4" xfId="96" xr:uid="{00000000-0005-0000-0000-00005F000000}"/>
    <cellStyle name="60% - Accent4 5" xfId="97" xr:uid="{00000000-0005-0000-0000-000060000000}"/>
    <cellStyle name="60% - Accent4 6" xfId="98" xr:uid="{00000000-0005-0000-0000-000061000000}"/>
    <cellStyle name="60% - Accent5 1" xfId="99" xr:uid="{00000000-0005-0000-0000-000062000000}"/>
    <cellStyle name="60% - Accent5 2" xfId="100" xr:uid="{00000000-0005-0000-0000-000063000000}"/>
    <cellStyle name="60% - Accent5 3" xfId="101" xr:uid="{00000000-0005-0000-0000-000064000000}"/>
    <cellStyle name="60% - Accent5 4" xfId="102" xr:uid="{00000000-0005-0000-0000-000065000000}"/>
    <cellStyle name="60% - Accent5 5" xfId="103" xr:uid="{00000000-0005-0000-0000-000066000000}"/>
    <cellStyle name="60% - Accent5 6" xfId="104" xr:uid="{00000000-0005-0000-0000-000067000000}"/>
    <cellStyle name="60% - Accent6 1" xfId="105" xr:uid="{00000000-0005-0000-0000-000068000000}"/>
    <cellStyle name="60% - Accent6 2" xfId="106" xr:uid="{00000000-0005-0000-0000-000069000000}"/>
    <cellStyle name="60% - Accent6 3" xfId="107" xr:uid="{00000000-0005-0000-0000-00006A000000}"/>
    <cellStyle name="60% - Accent6 4" xfId="108" xr:uid="{00000000-0005-0000-0000-00006B000000}"/>
    <cellStyle name="60% - Accent6 5" xfId="109" xr:uid="{00000000-0005-0000-0000-00006C000000}"/>
    <cellStyle name="60% - Accent6 6" xfId="110" xr:uid="{00000000-0005-0000-0000-00006D000000}"/>
    <cellStyle name="Accent1" xfId="111" xr:uid="{00000000-0005-0000-0000-00006E000000}"/>
    <cellStyle name="Accent1 1" xfId="112" xr:uid="{00000000-0005-0000-0000-00006F000000}"/>
    <cellStyle name="Accent1 2" xfId="113" xr:uid="{00000000-0005-0000-0000-000070000000}"/>
    <cellStyle name="Accent1 3" xfId="114" xr:uid="{00000000-0005-0000-0000-000071000000}"/>
    <cellStyle name="Accent1 4" xfId="115" xr:uid="{00000000-0005-0000-0000-000072000000}"/>
    <cellStyle name="Accent1 5" xfId="116" xr:uid="{00000000-0005-0000-0000-000073000000}"/>
    <cellStyle name="Accent1 6" xfId="117" xr:uid="{00000000-0005-0000-0000-000074000000}"/>
    <cellStyle name="Accent2" xfId="118" xr:uid="{00000000-0005-0000-0000-000075000000}"/>
    <cellStyle name="Accent2 1" xfId="119" xr:uid="{00000000-0005-0000-0000-000076000000}"/>
    <cellStyle name="Accent2 2" xfId="120" xr:uid="{00000000-0005-0000-0000-000077000000}"/>
    <cellStyle name="Accent2 3" xfId="121" xr:uid="{00000000-0005-0000-0000-000078000000}"/>
    <cellStyle name="Accent2 4" xfId="122" xr:uid="{00000000-0005-0000-0000-000079000000}"/>
    <cellStyle name="Accent2 5" xfId="123" xr:uid="{00000000-0005-0000-0000-00007A000000}"/>
    <cellStyle name="Accent2 6" xfId="124" xr:uid="{00000000-0005-0000-0000-00007B000000}"/>
    <cellStyle name="Accent3" xfId="125" xr:uid="{00000000-0005-0000-0000-00007C000000}"/>
    <cellStyle name="Accent3 1" xfId="126" xr:uid="{00000000-0005-0000-0000-00007D000000}"/>
    <cellStyle name="Accent3 2" xfId="127" xr:uid="{00000000-0005-0000-0000-00007E000000}"/>
    <cellStyle name="Accent3 3" xfId="128" xr:uid="{00000000-0005-0000-0000-00007F000000}"/>
    <cellStyle name="Accent3 4" xfId="129" xr:uid="{00000000-0005-0000-0000-000080000000}"/>
    <cellStyle name="Accent3 5" xfId="130" xr:uid="{00000000-0005-0000-0000-000081000000}"/>
    <cellStyle name="Accent3 6" xfId="131" xr:uid="{00000000-0005-0000-0000-000082000000}"/>
    <cellStyle name="Accent4" xfId="132" xr:uid="{00000000-0005-0000-0000-000083000000}"/>
    <cellStyle name="Accent4 1" xfId="133" xr:uid="{00000000-0005-0000-0000-000084000000}"/>
    <cellStyle name="Accent4 2" xfId="134" xr:uid="{00000000-0005-0000-0000-000085000000}"/>
    <cellStyle name="Accent4 3" xfId="135" xr:uid="{00000000-0005-0000-0000-000086000000}"/>
    <cellStyle name="Accent4 4" xfId="136" xr:uid="{00000000-0005-0000-0000-000087000000}"/>
    <cellStyle name="Accent4 5" xfId="137" xr:uid="{00000000-0005-0000-0000-000088000000}"/>
    <cellStyle name="Accent4 6" xfId="138" xr:uid="{00000000-0005-0000-0000-000089000000}"/>
    <cellStyle name="Accent5" xfId="139" xr:uid="{00000000-0005-0000-0000-00008A000000}"/>
    <cellStyle name="Accent5 1" xfId="140" xr:uid="{00000000-0005-0000-0000-00008B000000}"/>
    <cellStyle name="Accent5 2" xfId="141" xr:uid="{00000000-0005-0000-0000-00008C000000}"/>
    <cellStyle name="Accent5 3" xfId="142" xr:uid="{00000000-0005-0000-0000-00008D000000}"/>
    <cellStyle name="Accent5 4" xfId="143" xr:uid="{00000000-0005-0000-0000-00008E000000}"/>
    <cellStyle name="Accent5 5" xfId="144" xr:uid="{00000000-0005-0000-0000-00008F000000}"/>
    <cellStyle name="Accent5 6" xfId="145" xr:uid="{00000000-0005-0000-0000-000090000000}"/>
    <cellStyle name="Accent6" xfId="146" xr:uid="{00000000-0005-0000-0000-000091000000}"/>
    <cellStyle name="Accent6 1" xfId="147" xr:uid="{00000000-0005-0000-0000-000092000000}"/>
    <cellStyle name="Accent6 2" xfId="148" xr:uid="{00000000-0005-0000-0000-000093000000}"/>
    <cellStyle name="Accent6 3" xfId="149" xr:uid="{00000000-0005-0000-0000-000094000000}"/>
    <cellStyle name="Accent6 4" xfId="150" xr:uid="{00000000-0005-0000-0000-000095000000}"/>
    <cellStyle name="Accent6 5" xfId="151" xr:uid="{00000000-0005-0000-0000-000096000000}"/>
    <cellStyle name="Accent6 6" xfId="152" xr:uid="{00000000-0005-0000-0000-000097000000}"/>
    <cellStyle name="Bad" xfId="153" xr:uid="{00000000-0005-0000-0000-000098000000}"/>
    <cellStyle name="Bad 1" xfId="154" xr:uid="{00000000-0005-0000-0000-000099000000}"/>
    <cellStyle name="Bad 2" xfId="155" xr:uid="{00000000-0005-0000-0000-00009A000000}"/>
    <cellStyle name="Bad 3" xfId="156" xr:uid="{00000000-0005-0000-0000-00009B000000}"/>
    <cellStyle name="Bad 4" xfId="157" xr:uid="{00000000-0005-0000-0000-00009C000000}"/>
    <cellStyle name="Bad 5" xfId="158" xr:uid="{00000000-0005-0000-0000-00009D000000}"/>
    <cellStyle name="Bad 6" xfId="159" xr:uid="{00000000-0005-0000-0000-00009E000000}"/>
    <cellStyle name="Calculation" xfId="160" xr:uid="{00000000-0005-0000-0000-00009F000000}"/>
    <cellStyle name="Calculation 1" xfId="161" xr:uid="{00000000-0005-0000-0000-0000A0000000}"/>
    <cellStyle name="Calculation 2" xfId="162" xr:uid="{00000000-0005-0000-0000-0000A1000000}"/>
    <cellStyle name="Calculation 3" xfId="163" xr:uid="{00000000-0005-0000-0000-0000A2000000}"/>
    <cellStyle name="Calculation 4" xfId="164" xr:uid="{00000000-0005-0000-0000-0000A3000000}"/>
    <cellStyle name="Calculation 5" xfId="165" xr:uid="{00000000-0005-0000-0000-0000A4000000}"/>
    <cellStyle name="Calculation 6" xfId="166" xr:uid="{00000000-0005-0000-0000-0000A5000000}"/>
    <cellStyle name="cena" xfId="167" xr:uid="{00000000-0005-0000-0000-0000A6000000}"/>
    <cellStyle name="Check Cell" xfId="168" xr:uid="{00000000-0005-0000-0000-0000A7000000}"/>
    <cellStyle name="Check Cell 1" xfId="169" xr:uid="{00000000-0005-0000-0000-0000A8000000}"/>
    <cellStyle name="Check Cell 2" xfId="170" xr:uid="{00000000-0005-0000-0000-0000A9000000}"/>
    <cellStyle name="Check Cell 3" xfId="171" xr:uid="{00000000-0005-0000-0000-0000AA000000}"/>
    <cellStyle name="Check Cell 4" xfId="172" xr:uid="{00000000-0005-0000-0000-0000AB000000}"/>
    <cellStyle name="Check Cell 5" xfId="173" xr:uid="{00000000-0005-0000-0000-0000AC000000}"/>
    <cellStyle name="Check Cell 6" xfId="174" xr:uid="{00000000-0005-0000-0000-0000AD000000}"/>
    <cellStyle name="Comma0" xfId="175" xr:uid="{00000000-0005-0000-0000-0000AE000000}"/>
    <cellStyle name="Element-delo" xfId="176" xr:uid="{00000000-0005-0000-0000-0000B0000000}"/>
    <cellStyle name="Excel Built-in Normal" xfId="177" xr:uid="{00000000-0005-0000-0000-0000B1000000}"/>
    <cellStyle name="Excel_BuiltIn_Percent 1" xfId="178" xr:uid="{00000000-0005-0000-0000-0000B2000000}"/>
    <cellStyle name="Explanatory Text" xfId="179" xr:uid="{00000000-0005-0000-0000-0000B3000000}"/>
    <cellStyle name="Explanatory Text 1" xfId="180" xr:uid="{00000000-0005-0000-0000-0000B4000000}"/>
    <cellStyle name="Explanatory Text 2" xfId="181" xr:uid="{00000000-0005-0000-0000-0000B5000000}"/>
    <cellStyle name="Explanatory Text 3" xfId="182" xr:uid="{00000000-0005-0000-0000-0000B6000000}"/>
    <cellStyle name="Explanatory Text 4" xfId="183" xr:uid="{00000000-0005-0000-0000-0000B7000000}"/>
    <cellStyle name="Explanatory Text 5" xfId="184" xr:uid="{00000000-0005-0000-0000-0000B8000000}"/>
    <cellStyle name="Explanatory Text 6" xfId="185" xr:uid="{00000000-0005-0000-0000-0000B9000000}"/>
    <cellStyle name="Good 1" xfId="186" xr:uid="{00000000-0005-0000-0000-0000BA000000}"/>
    <cellStyle name="Good 2" xfId="187" xr:uid="{00000000-0005-0000-0000-0000BB000000}"/>
    <cellStyle name="Good 3" xfId="188" xr:uid="{00000000-0005-0000-0000-0000BC000000}"/>
    <cellStyle name="Good 4" xfId="189" xr:uid="{00000000-0005-0000-0000-0000BD000000}"/>
    <cellStyle name="Good 5" xfId="190" xr:uid="{00000000-0005-0000-0000-0000BE000000}"/>
    <cellStyle name="Good 6" xfId="191" xr:uid="{00000000-0005-0000-0000-0000BF000000}"/>
    <cellStyle name="Heading 1" xfId="192" xr:uid="{00000000-0005-0000-0000-0000C0000000}"/>
    <cellStyle name="Heading 1 1" xfId="193" xr:uid="{00000000-0005-0000-0000-0000C1000000}"/>
    <cellStyle name="Heading 1 2" xfId="194" xr:uid="{00000000-0005-0000-0000-0000C2000000}"/>
    <cellStyle name="Heading 1 3" xfId="195" xr:uid="{00000000-0005-0000-0000-0000C3000000}"/>
    <cellStyle name="Heading 1 4" xfId="196" xr:uid="{00000000-0005-0000-0000-0000C4000000}"/>
    <cellStyle name="Heading 1 5" xfId="197" xr:uid="{00000000-0005-0000-0000-0000C5000000}"/>
    <cellStyle name="Heading 1 6" xfId="198" xr:uid="{00000000-0005-0000-0000-0000C6000000}"/>
    <cellStyle name="Heading 2" xfId="199" xr:uid="{00000000-0005-0000-0000-0000C7000000}"/>
    <cellStyle name="Heading 2 1" xfId="200" xr:uid="{00000000-0005-0000-0000-0000C8000000}"/>
    <cellStyle name="Heading 2 2" xfId="201" xr:uid="{00000000-0005-0000-0000-0000C9000000}"/>
    <cellStyle name="Heading 2 3" xfId="202" xr:uid="{00000000-0005-0000-0000-0000CA000000}"/>
    <cellStyle name="Heading 2 4" xfId="203" xr:uid="{00000000-0005-0000-0000-0000CB000000}"/>
    <cellStyle name="Heading 2 5" xfId="204" xr:uid="{00000000-0005-0000-0000-0000CC000000}"/>
    <cellStyle name="Heading 2 6" xfId="205" xr:uid="{00000000-0005-0000-0000-0000CD000000}"/>
    <cellStyle name="Heading 3" xfId="206" xr:uid="{00000000-0005-0000-0000-0000CE000000}"/>
    <cellStyle name="Heading 3 1" xfId="207" xr:uid="{00000000-0005-0000-0000-0000CF000000}"/>
    <cellStyle name="Heading 3 2" xfId="208" xr:uid="{00000000-0005-0000-0000-0000D0000000}"/>
    <cellStyle name="Heading 3 3" xfId="209" xr:uid="{00000000-0005-0000-0000-0000D1000000}"/>
    <cellStyle name="Heading 3 4" xfId="210" xr:uid="{00000000-0005-0000-0000-0000D2000000}"/>
    <cellStyle name="Heading 3 5" xfId="211" xr:uid="{00000000-0005-0000-0000-0000D3000000}"/>
    <cellStyle name="Heading 3 6" xfId="212" xr:uid="{00000000-0005-0000-0000-0000D4000000}"/>
    <cellStyle name="Heading 4" xfId="213" xr:uid="{00000000-0005-0000-0000-0000D5000000}"/>
    <cellStyle name="Heading 4 1" xfId="214" xr:uid="{00000000-0005-0000-0000-0000D6000000}"/>
    <cellStyle name="Heading 4 2" xfId="215" xr:uid="{00000000-0005-0000-0000-0000D7000000}"/>
    <cellStyle name="Heading 4 3" xfId="216" xr:uid="{00000000-0005-0000-0000-0000D8000000}"/>
    <cellStyle name="Heading 4 4" xfId="217" xr:uid="{00000000-0005-0000-0000-0000D9000000}"/>
    <cellStyle name="Heading 4 5" xfId="218" xr:uid="{00000000-0005-0000-0000-0000DA000000}"/>
    <cellStyle name="Heading 4 6" xfId="219" xr:uid="{00000000-0005-0000-0000-0000DB000000}"/>
    <cellStyle name="Input" xfId="220" xr:uid="{00000000-0005-0000-0000-0000DC000000}"/>
    <cellStyle name="Input 1" xfId="221" xr:uid="{00000000-0005-0000-0000-0000DD000000}"/>
    <cellStyle name="Input 2" xfId="222" xr:uid="{00000000-0005-0000-0000-0000DE000000}"/>
    <cellStyle name="Input 3" xfId="223" xr:uid="{00000000-0005-0000-0000-0000DF000000}"/>
    <cellStyle name="Input 4" xfId="224" xr:uid="{00000000-0005-0000-0000-0000E0000000}"/>
    <cellStyle name="Input 5" xfId="225" xr:uid="{00000000-0005-0000-0000-0000E1000000}"/>
    <cellStyle name="Input 6" xfId="226" xr:uid="{00000000-0005-0000-0000-0000E2000000}"/>
    <cellStyle name="količina" xfId="227" xr:uid="{00000000-0005-0000-0000-0000E3000000}"/>
    <cellStyle name="Linked Cell" xfId="228" xr:uid="{00000000-0005-0000-0000-0000E4000000}"/>
    <cellStyle name="Linked Cell 1" xfId="229" xr:uid="{00000000-0005-0000-0000-0000E5000000}"/>
    <cellStyle name="Linked Cell 2" xfId="230" xr:uid="{00000000-0005-0000-0000-0000E6000000}"/>
    <cellStyle name="Linked Cell 3" xfId="231" xr:uid="{00000000-0005-0000-0000-0000E7000000}"/>
    <cellStyle name="Linked Cell 4" xfId="232" xr:uid="{00000000-0005-0000-0000-0000E8000000}"/>
    <cellStyle name="Linked Cell 5" xfId="233" xr:uid="{00000000-0005-0000-0000-0000E9000000}"/>
    <cellStyle name="Linked Cell 6" xfId="234" xr:uid="{00000000-0005-0000-0000-0000EA000000}"/>
    <cellStyle name="Naslov 1 1" xfId="235" xr:uid="{00000000-0005-0000-0000-0000EB000000}"/>
    <cellStyle name="Naslov 1 1 1" xfId="236" xr:uid="{00000000-0005-0000-0000-0000EC000000}"/>
    <cellStyle name="Naslov del" xfId="237" xr:uid="{00000000-0005-0000-0000-0000ED000000}"/>
    <cellStyle name="Naslov del 1" xfId="238" xr:uid="{00000000-0005-0000-0000-0000EE000000}"/>
    <cellStyle name="Naslov del 2" xfId="239" xr:uid="{00000000-0005-0000-0000-0000EF000000}"/>
    <cellStyle name="Naslov del 3" xfId="240" xr:uid="{00000000-0005-0000-0000-0000F0000000}"/>
    <cellStyle name="Naslov del 4" xfId="241" xr:uid="{00000000-0005-0000-0000-0000F1000000}"/>
    <cellStyle name="Naslov del 5" xfId="242" xr:uid="{00000000-0005-0000-0000-0000F2000000}"/>
    <cellStyle name="Naslov del 6" xfId="243" xr:uid="{00000000-0005-0000-0000-0000F3000000}"/>
    <cellStyle name="nASLOV PROSTOROV" xfId="244" xr:uid="{00000000-0005-0000-0000-0000F4000000}"/>
    <cellStyle name="nASLOV PROSTOROV 1" xfId="245" xr:uid="{00000000-0005-0000-0000-0000F5000000}"/>
    <cellStyle name="nASLOV PROSTOROV 2" xfId="246" xr:uid="{00000000-0005-0000-0000-0000F6000000}"/>
    <cellStyle name="nASLOV PROSTOROV 3" xfId="247" xr:uid="{00000000-0005-0000-0000-0000F7000000}"/>
    <cellStyle name="nASLOV PROSTOROV 4" xfId="248" xr:uid="{00000000-0005-0000-0000-0000F8000000}"/>
    <cellStyle name="nASLOV PROSTOROV 5" xfId="249" xr:uid="{00000000-0005-0000-0000-0000F9000000}"/>
    <cellStyle name="nASLOV PROSTOROV 6" xfId="250" xr:uid="{00000000-0005-0000-0000-0000FA000000}"/>
    <cellStyle name="Navadno" xfId="0" builtinId="0"/>
    <cellStyle name="Navadno 2" xfId="251" xr:uid="{00000000-0005-0000-0000-0000FB000000}"/>
    <cellStyle name="Navadno 2 2" xfId="252" xr:uid="{00000000-0005-0000-0000-0000FC000000}"/>
    <cellStyle name="Navadno 2 2 2" xfId="253" xr:uid="{00000000-0005-0000-0000-0000FD000000}"/>
    <cellStyle name="Navadno 2 3" xfId="254" xr:uid="{00000000-0005-0000-0000-0000FE000000}"/>
    <cellStyle name="Navadno 2 4" xfId="255" xr:uid="{00000000-0005-0000-0000-0000FF000000}"/>
    <cellStyle name="Navadno 3" xfId="256" xr:uid="{00000000-0005-0000-0000-000000010000}"/>
    <cellStyle name="Navadno 4" xfId="257" xr:uid="{00000000-0005-0000-0000-000001010000}"/>
    <cellStyle name="Navadno 4 2" xfId="258" xr:uid="{00000000-0005-0000-0000-000002010000}"/>
    <cellStyle name="Navadno 4 3" xfId="259" xr:uid="{00000000-0005-0000-0000-000003010000}"/>
    <cellStyle name="Navadno 5" xfId="260" xr:uid="{00000000-0005-0000-0000-000004010000}"/>
    <cellStyle name="Navadno 5 2" xfId="261" xr:uid="{00000000-0005-0000-0000-000005010000}"/>
    <cellStyle name="Navadno 5 3" xfId="262" xr:uid="{00000000-0005-0000-0000-000006010000}"/>
    <cellStyle name="Navadno 6" xfId="263" xr:uid="{00000000-0005-0000-0000-000007010000}"/>
    <cellStyle name="Navadno 6 2" xfId="264" xr:uid="{00000000-0005-0000-0000-000008010000}"/>
    <cellStyle name="Navadno 6 3" xfId="265" xr:uid="{00000000-0005-0000-0000-000009010000}"/>
    <cellStyle name="Navadno 7" xfId="266" xr:uid="{00000000-0005-0000-0000-00000A010000}"/>
    <cellStyle name="Navadno 8" xfId="267" xr:uid="{00000000-0005-0000-0000-00000B010000}"/>
    <cellStyle name="Neutral" xfId="268" xr:uid="{00000000-0005-0000-0000-00000C010000}"/>
    <cellStyle name="Neutral 1" xfId="269" xr:uid="{00000000-0005-0000-0000-00000D010000}"/>
    <cellStyle name="Neutral 2" xfId="270" xr:uid="{00000000-0005-0000-0000-00000E010000}"/>
    <cellStyle name="Neutral 3" xfId="271" xr:uid="{00000000-0005-0000-0000-00000F010000}"/>
    <cellStyle name="Neutral 4" xfId="272" xr:uid="{00000000-0005-0000-0000-000010010000}"/>
    <cellStyle name="Neutral 5" xfId="273" xr:uid="{00000000-0005-0000-0000-000011010000}"/>
    <cellStyle name="Neutral 6" xfId="274" xr:uid="{00000000-0005-0000-0000-000012010000}"/>
    <cellStyle name="Normal 11" xfId="275" xr:uid="{00000000-0005-0000-0000-000014010000}"/>
    <cellStyle name="Note" xfId="276" xr:uid="{00000000-0005-0000-0000-000015010000}"/>
    <cellStyle name="Note 1" xfId="277" xr:uid="{00000000-0005-0000-0000-000016010000}"/>
    <cellStyle name="Note 2" xfId="278" xr:uid="{00000000-0005-0000-0000-000017010000}"/>
    <cellStyle name="Note 3" xfId="279" xr:uid="{00000000-0005-0000-0000-000018010000}"/>
    <cellStyle name="Note 4" xfId="280" xr:uid="{00000000-0005-0000-0000-000019010000}"/>
    <cellStyle name="Note 5" xfId="281" xr:uid="{00000000-0005-0000-0000-00001A010000}"/>
    <cellStyle name="Note 6" xfId="282" xr:uid="{00000000-0005-0000-0000-00001B010000}"/>
    <cellStyle name="opis" xfId="283" xr:uid="{00000000-0005-0000-0000-00001C010000}"/>
    <cellStyle name="Output 1" xfId="284" xr:uid="{00000000-0005-0000-0000-00001D010000}"/>
    <cellStyle name="Output 2" xfId="285" xr:uid="{00000000-0005-0000-0000-00001E010000}"/>
    <cellStyle name="Output 3" xfId="286" xr:uid="{00000000-0005-0000-0000-00001F010000}"/>
    <cellStyle name="Output 4" xfId="287" xr:uid="{00000000-0005-0000-0000-000020010000}"/>
    <cellStyle name="Output 5" xfId="288" xr:uid="{00000000-0005-0000-0000-000021010000}"/>
    <cellStyle name="Output 6" xfId="289" xr:uid="{00000000-0005-0000-0000-000022010000}"/>
    <cellStyle name="oznaka vrstice" xfId="290" xr:uid="{00000000-0005-0000-0000-000023010000}"/>
    <cellStyle name="PRVA VRSTA Element delo 2" xfId="291" xr:uid="{00000000-0005-0000-0000-000025010000}"/>
    <cellStyle name="PRVA VRSTA Element delo_Kolektor Koling_Unichem Logatec_požar,plin_331" xfId="292" xr:uid="{00000000-0005-0000-0000-000026010000}"/>
    <cellStyle name="Skupaj" xfId="293" xr:uid="{00000000-0005-0000-0000-000027010000}"/>
    <cellStyle name="Skupaj 1" xfId="294" xr:uid="{00000000-0005-0000-0000-000028010000}"/>
    <cellStyle name="Skupaj 2" xfId="295" xr:uid="{00000000-0005-0000-0000-000029010000}"/>
    <cellStyle name="Skupaj 3" xfId="296" xr:uid="{00000000-0005-0000-0000-00002A010000}"/>
    <cellStyle name="Skupaj 4" xfId="297" xr:uid="{00000000-0005-0000-0000-00002B010000}"/>
    <cellStyle name="Skupaj 5" xfId="298" xr:uid="{00000000-0005-0000-0000-00002C010000}"/>
    <cellStyle name="Skupaj 6" xfId="299" xr:uid="{00000000-0005-0000-0000-00002D010000}"/>
    <cellStyle name="Slog 1" xfId="300" xr:uid="{00000000-0005-0000-0000-00002E010000}"/>
    <cellStyle name="Slog 1 2" xfId="301" xr:uid="{00000000-0005-0000-0000-00002F010000}"/>
    <cellStyle name="Title 1" xfId="302" xr:uid="{00000000-0005-0000-0000-000030010000}"/>
    <cellStyle name="Title 2" xfId="303" xr:uid="{00000000-0005-0000-0000-000031010000}"/>
    <cellStyle name="Title 3" xfId="304" xr:uid="{00000000-0005-0000-0000-000032010000}"/>
    <cellStyle name="Title 4" xfId="305" xr:uid="{00000000-0005-0000-0000-000033010000}"/>
    <cellStyle name="Title 5" xfId="306" xr:uid="{00000000-0005-0000-0000-000034010000}"/>
    <cellStyle name="Title 6" xfId="307" xr:uid="{00000000-0005-0000-0000-000035010000}"/>
    <cellStyle name="Total" xfId="308" xr:uid="{00000000-0005-0000-0000-000036010000}"/>
    <cellStyle name="Total 1" xfId="309" xr:uid="{00000000-0005-0000-0000-000037010000}"/>
    <cellStyle name="Total 2" xfId="310" xr:uid="{00000000-0005-0000-0000-000038010000}"/>
    <cellStyle name="Total 3" xfId="311" xr:uid="{00000000-0005-0000-0000-000039010000}"/>
    <cellStyle name="Total 4" xfId="312" xr:uid="{00000000-0005-0000-0000-00003A010000}"/>
    <cellStyle name="Total 5" xfId="313" xr:uid="{00000000-0005-0000-0000-00003B010000}"/>
    <cellStyle name="Total 6" xfId="314" xr:uid="{00000000-0005-0000-0000-00003C010000}"/>
    <cellStyle name="Valuta" xfId="330" builtinId="4"/>
    <cellStyle name="Valuta 2" xfId="315" xr:uid="{00000000-0005-0000-0000-00003D010000}"/>
    <cellStyle name="Valuta 2 1" xfId="316" xr:uid="{00000000-0005-0000-0000-00003E010000}"/>
    <cellStyle name="Valuta 2 2" xfId="317" xr:uid="{00000000-0005-0000-0000-00003F010000}"/>
    <cellStyle name="Valuta 2 3" xfId="318" xr:uid="{00000000-0005-0000-0000-000040010000}"/>
    <cellStyle name="Valuta 2 4" xfId="319" xr:uid="{00000000-0005-0000-0000-000041010000}"/>
    <cellStyle name="Valuta 2 5" xfId="320" xr:uid="{00000000-0005-0000-0000-000042010000}"/>
    <cellStyle name="Valuta 2 6" xfId="321" xr:uid="{00000000-0005-0000-0000-000043010000}"/>
    <cellStyle name="Vejica 2" xfId="322" xr:uid="{00000000-0005-0000-0000-000044010000}"/>
    <cellStyle name="Vejica 3" xfId="323" xr:uid="{00000000-0005-0000-0000-000045010000}"/>
    <cellStyle name="Warning Text 1" xfId="324" xr:uid="{00000000-0005-0000-0000-000046010000}"/>
    <cellStyle name="Warning Text 2" xfId="325" xr:uid="{00000000-0005-0000-0000-000047010000}"/>
    <cellStyle name="Warning Text 3" xfId="326" xr:uid="{00000000-0005-0000-0000-000048010000}"/>
    <cellStyle name="Warning Text 4" xfId="327" xr:uid="{00000000-0005-0000-0000-000049010000}"/>
    <cellStyle name="Warning Text 5" xfId="328" xr:uid="{00000000-0005-0000-0000-00004A010000}"/>
    <cellStyle name="Warning Text 6" xfId="329" xr:uid="{00000000-0005-0000-0000-00004B010000}"/>
  </cellStyles>
  <dxfs count="5">
    <dxf>
      <font>
        <color theme="0"/>
      </font>
    </dxf>
    <dxf>
      <font>
        <condense val="0"/>
        <extend val="0"/>
        <color indexed="10"/>
      </font>
    </dxf>
    <dxf>
      <font>
        <color theme="0"/>
      </font>
    </dxf>
    <dxf>
      <font>
        <color theme="0"/>
      </font>
    </dxf>
    <dxf>
      <font>
        <color theme="0"/>
      </font>
    </dxf>
  </dxfs>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view="pageBreakPreview" zoomScaleNormal="100" zoomScaleSheetLayoutView="100" workbookViewId="0">
      <selection activeCell="E9" sqref="E9"/>
    </sheetView>
  </sheetViews>
  <sheetFormatPr defaultColWidth="9.15234375" defaultRowHeight="12.45"/>
  <cols>
    <col min="1" max="1" width="1.15234375" style="3" customWidth="1"/>
    <col min="2" max="2" width="47.15234375" style="3" customWidth="1"/>
    <col min="3" max="3" width="11.15234375" style="3" customWidth="1"/>
    <col min="4" max="4" width="5.53515625" style="3" customWidth="1"/>
    <col min="5" max="5" width="36.53515625" style="15" customWidth="1"/>
    <col min="6" max="6" width="9.15234375" style="3"/>
    <col min="7" max="7" width="11.53515625" style="3" customWidth="1"/>
    <col min="8" max="16384" width="9.15234375" style="3"/>
  </cols>
  <sheetData>
    <row r="1" spans="1:5" ht="18.75" customHeight="1">
      <c r="B1" s="3" t="s">
        <v>87</v>
      </c>
    </row>
    <row r="2" spans="1:5" ht="18.75" customHeight="1">
      <c r="A2" s="16"/>
      <c r="B2" s="81" t="s">
        <v>104</v>
      </c>
    </row>
    <row r="3" spans="1:5" ht="18.75" customHeight="1">
      <c r="A3" s="16"/>
      <c r="B3" s="81" t="s">
        <v>106</v>
      </c>
    </row>
    <row r="4" spans="1:5" ht="18.75" customHeight="1">
      <c r="A4" s="16"/>
      <c r="B4" s="81"/>
    </row>
    <row r="5" spans="1:5" ht="18.75" customHeight="1">
      <c r="B5" s="76" t="s">
        <v>94</v>
      </c>
    </row>
    <row r="6" spans="1:5" ht="18.75" customHeight="1">
      <c r="A6" s="17"/>
      <c r="B6" s="64" t="s">
        <v>95</v>
      </c>
      <c r="C6" s="17"/>
      <c r="D6" s="17"/>
    </row>
    <row r="7" spans="1:5" ht="18.75" customHeight="1">
      <c r="A7" s="17"/>
      <c r="B7" s="87"/>
      <c r="C7" s="87"/>
      <c r="D7" s="87"/>
      <c r="E7" s="87"/>
    </row>
    <row r="8" spans="1:5" ht="18.75" customHeight="1">
      <c r="A8" s="17"/>
      <c r="B8" s="17"/>
      <c r="C8" s="17"/>
      <c r="D8" s="17"/>
      <c r="E8" s="65"/>
    </row>
    <row r="9" spans="1:5" ht="18.75" customHeight="1">
      <c r="A9" s="17"/>
      <c r="B9" s="17" t="s">
        <v>36</v>
      </c>
      <c r="C9" s="17"/>
      <c r="D9" s="17"/>
      <c r="E9" s="66"/>
    </row>
    <row r="10" spans="1:5" ht="18.75" customHeight="1">
      <c r="A10" s="17"/>
      <c r="B10" s="67" t="s">
        <v>50</v>
      </c>
      <c r="C10" s="17"/>
      <c r="D10" s="17"/>
      <c r="E10" s="61" t="s">
        <v>111</v>
      </c>
    </row>
    <row r="11" spans="1:5" ht="18.75" customHeight="1">
      <c r="A11" s="17"/>
      <c r="B11" s="67" t="s">
        <v>51</v>
      </c>
      <c r="C11" s="17"/>
      <c r="D11" s="17"/>
      <c r="E11" s="61" t="s">
        <v>111</v>
      </c>
    </row>
    <row r="12" spans="1:5" ht="18.75" customHeight="1">
      <c r="A12" s="17"/>
      <c r="B12" s="67" t="s">
        <v>62</v>
      </c>
      <c r="C12" s="17"/>
      <c r="D12" s="17"/>
      <c r="E12" s="61" t="s">
        <v>111</v>
      </c>
    </row>
    <row r="13" spans="1:5" ht="18.75" customHeight="1">
      <c r="A13" s="17"/>
      <c r="B13" s="67" t="s">
        <v>52</v>
      </c>
      <c r="C13" s="17"/>
      <c r="D13" s="17"/>
      <c r="E13" s="61" t="s">
        <v>111</v>
      </c>
    </row>
    <row r="14" spans="1:5" ht="18.75" customHeight="1">
      <c r="A14" s="17"/>
      <c r="B14" s="17" t="s">
        <v>53</v>
      </c>
      <c r="C14" s="17"/>
      <c r="D14" s="17"/>
      <c r="E14" s="66">
        <f>'A5. Razna dela in oprema'!F49</f>
        <v>0</v>
      </c>
    </row>
    <row r="15" spans="1:5" ht="25.5" customHeight="1">
      <c r="A15" s="17"/>
      <c r="B15" s="84" t="s">
        <v>96</v>
      </c>
      <c r="C15" s="17"/>
      <c r="D15" s="17"/>
      <c r="E15" s="85">
        <f>SUM(E8:E14)*10%</f>
        <v>0</v>
      </c>
    </row>
    <row r="16" spans="1:5" ht="18.75" customHeight="1">
      <c r="A16" s="17"/>
      <c r="B16" s="17"/>
      <c r="C16" s="17"/>
      <c r="D16" s="17"/>
      <c r="E16" s="57"/>
    </row>
    <row r="17" spans="1:5" ht="18.75" customHeight="1">
      <c r="A17" s="17"/>
      <c r="B17" s="15" t="s">
        <v>90</v>
      </c>
      <c r="C17" s="82"/>
      <c r="D17" s="62"/>
      <c r="E17" s="63">
        <f>ROUND((SUM(E14:E15)),2)</f>
        <v>0</v>
      </c>
    </row>
    <row r="18" spans="1:5" ht="18.75" customHeight="1">
      <c r="A18" s="17"/>
      <c r="B18" s="77" t="s">
        <v>88</v>
      </c>
      <c r="C18" s="83"/>
      <c r="D18" s="70" t="s">
        <v>89</v>
      </c>
      <c r="E18" s="71">
        <f>E17*C18%</f>
        <v>0</v>
      </c>
    </row>
    <row r="19" spans="1:5" ht="26.25" customHeight="1">
      <c r="A19" s="17"/>
      <c r="B19" s="68" t="s">
        <v>91</v>
      </c>
      <c r="C19" s="69"/>
      <c r="D19" s="70"/>
      <c r="E19" s="71">
        <f>ROUND((E17-E18),2)</f>
        <v>0</v>
      </c>
    </row>
    <row r="20" spans="1:5" ht="18.75" customHeight="1">
      <c r="A20" s="17"/>
      <c r="B20" s="72" t="s">
        <v>92</v>
      </c>
      <c r="C20" s="73"/>
      <c r="D20" s="74"/>
      <c r="E20" s="75">
        <f>E19*0.22</f>
        <v>0</v>
      </c>
    </row>
    <row r="21" spans="1:5" ht="18.75" customHeight="1" thickBot="1">
      <c r="A21" s="17"/>
      <c r="B21" s="78" t="s">
        <v>93</v>
      </c>
      <c r="C21" s="79"/>
      <c r="D21" s="79"/>
      <c r="E21" s="80">
        <f>E19+E20</f>
        <v>0</v>
      </c>
    </row>
    <row r="22" spans="1:5" ht="18.75" customHeight="1">
      <c r="A22" s="17"/>
      <c r="B22" s="17"/>
      <c r="C22" s="17"/>
      <c r="D22" s="17"/>
      <c r="E22" s="65"/>
    </row>
    <row r="23" spans="1:5" ht="18.75" customHeight="1">
      <c r="A23" s="17"/>
      <c r="B23" s="17"/>
      <c r="C23" s="17"/>
      <c r="D23" s="17"/>
      <c r="E23" s="65"/>
    </row>
    <row r="24" spans="1:5" ht="18.75" customHeight="1">
      <c r="A24" s="17"/>
      <c r="B24" s="17"/>
      <c r="C24" s="17"/>
      <c r="D24" s="17"/>
      <c r="E24" s="65"/>
    </row>
  </sheetData>
  <mergeCells count="1">
    <mergeCell ref="B7:E7"/>
  </mergeCells>
  <phoneticPr fontId="6" type="noConversion"/>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0"/>
  <sheetViews>
    <sheetView view="pageBreakPreview" topLeftCell="A73" zoomScaleNormal="100" zoomScaleSheetLayoutView="100" workbookViewId="0">
      <selection activeCell="G64" sqref="G64"/>
    </sheetView>
  </sheetViews>
  <sheetFormatPr defaultColWidth="9.15234375" defaultRowHeight="12.45"/>
  <cols>
    <col min="1" max="1" width="3" style="3" customWidth="1"/>
    <col min="2" max="2" width="64.84375" style="3" customWidth="1"/>
    <col min="3" max="3" width="19.53515625" style="3" customWidth="1"/>
    <col min="4" max="16384" width="9.15234375" style="3"/>
  </cols>
  <sheetData>
    <row r="1" spans="1:5" ht="7.5" customHeight="1"/>
    <row r="2" spans="1:5" ht="14.15">
      <c r="A2" s="7"/>
      <c r="B2" s="50" t="s">
        <v>100</v>
      </c>
      <c r="C2" s="9"/>
      <c r="D2" s="10"/>
      <c r="E2" s="11"/>
    </row>
    <row r="3" spans="1:5" ht="42" customHeight="1">
      <c r="A3" s="12" t="s">
        <v>8</v>
      </c>
      <c r="B3" s="88" t="s">
        <v>107</v>
      </c>
      <c r="C3" s="88"/>
      <c r="D3" s="10"/>
      <c r="E3" s="11"/>
    </row>
    <row r="4" spans="1:5" ht="14.15">
      <c r="A4" s="12" t="s">
        <v>8</v>
      </c>
      <c r="B4" s="48" t="s">
        <v>42</v>
      </c>
      <c r="C4" s="9"/>
      <c r="D4" s="10"/>
      <c r="E4" s="11"/>
    </row>
    <row r="5" spans="1:5" ht="104.25" customHeight="1">
      <c r="A5" s="12" t="s">
        <v>8</v>
      </c>
      <c r="B5" s="88" t="s">
        <v>105</v>
      </c>
      <c r="C5" s="88"/>
      <c r="D5" s="10"/>
      <c r="E5" s="11"/>
    </row>
    <row r="6" spans="1:5" ht="14.15">
      <c r="A6" s="7"/>
      <c r="B6" s="49" t="s">
        <v>97</v>
      </c>
      <c r="C6" s="9"/>
      <c r="D6" s="10"/>
      <c r="E6" s="11"/>
    </row>
    <row r="7" spans="1:5" ht="25.5" customHeight="1">
      <c r="A7" s="12" t="s">
        <v>8</v>
      </c>
      <c r="B7" s="88" t="s">
        <v>43</v>
      </c>
      <c r="C7" s="88"/>
      <c r="D7" s="10"/>
      <c r="E7" s="11"/>
    </row>
    <row r="8" spans="1:5" ht="34.5" customHeight="1">
      <c r="A8" s="12"/>
      <c r="B8" s="88" t="s">
        <v>44</v>
      </c>
      <c r="C8" s="88"/>
      <c r="D8" s="10"/>
      <c r="E8" s="11"/>
    </row>
    <row r="9" spans="1:5" ht="92.25" customHeight="1">
      <c r="A9" s="12"/>
      <c r="B9" s="88" t="s">
        <v>45</v>
      </c>
      <c r="C9" s="88"/>
      <c r="D9" s="10"/>
      <c r="E9" s="11"/>
    </row>
    <row r="10" spans="1:5" ht="77.25" customHeight="1">
      <c r="A10" s="12"/>
      <c r="B10" s="88" t="s">
        <v>46</v>
      </c>
      <c r="C10" s="88"/>
      <c r="D10" s="10"/>
      <c r="E10" s="11"/>
    </row>
    <row r="11" spans="1:5" ht="60.75" customHeight="1">
      <c r="A11" s="12"/>
      <c r="B11" s="88" t="s">
        <v>47</v>
      </c>
      <c r="C11" s="88"/>
      <c r="D11" s="10"/>
      <c r="E11" s="11"/>
    </row>
    <row r="12" spans="1:5" ht="45.75" customHeight="1">
      <c r="A12" s="12" t="s">
        <v>8</v>
      </c>
      <c r="B12" s="88" t="s">
        <v>9</v>
      </c>
      <c r="C12" s="88"/>
      <c r="D12" s="10"/>
      <c r="E12" s="11"/>
    </row>
    <row r="13" spans="1:5" ht="45.75" customHeight="1">
      <c r="A13" s="12" t="s">
        <v>8</v>
      </c>
      <c r="B13" s="88" t="s">
        <v>63</v>
      </c>
      <c r="C13" s="88"/>
      <c r="D13" s="10"/>
      <c r="E13" s="11"/>
    </row>
    <row r="14" spans="1:5" ht="14.15">
      <c r="A14" s="7"/>
      <c r="B14" s="8"/>
      <c r="C14" s="9"/>
      <c r="D14" s="10"/>
      <c r="E14" s="11"/>
    </row>
    <row r="15" spans="1:5" ht="14.15">
      <c r="A15" s="7"/>
      <c r="B15" s="13" t="s">
        <v>10</v>
      </c>
      <c r="C15" s="9"/>
      <c r="D15" s="10"/>
      <c r="E15" s="11"/>
    </row>
    <row r="16" spans="1:5" ht="6" customHeight="1">
      <c r="A16" s="7"/>
      <c r="B16" s="14"/>
      <c r="C16" s="9"/>
      <c r="D16" s="10"/>
      <c r="E16" s="11"/>
    </row>
    <row r="17" spans="1:5">
      <c r="A17" s="51" t="s">
        <v>8</v>
      </c>
      <c r="B17" s="52" t="s">
        <v>11</v>
      </c>
      <c r="C17" s="9"/>
      <c r="D17" s="53"/>
      <c r="E17" s="11"/>
    </row>
    <row r="18" spans="1:5">
      <c r="A18" s="51"/>
      <c r="B18" s="52" t="s">
        <v>12</v>
      </c>
      <c r="C18" s="9"/>
      <c r="D18" s="53"/>
      <c r="E18" s="11"/>
    </row>
    <row r="19" spans="1:5">
      <c r="A19" s="51" t="s">
        <v>8</v>
      </c>
      <c r="B19" s="52" t="s">
        <v>13</v>
      </c>
      <c r="C19" s="9"/>
      <c r="D19" s="53"/>
      <c r="E19" s="11"/>
    </row>
    <row r="20" spans="1:5">
      <c r="A20" s="51"/>
      <c r="B20" s="52" t="s">
        <v>14</v>
      </c>
      <c r="C20" s="9"/>
      <c r="D20" s="53"/>
      <c r="E20" s="11"/>
    </row>
    <row r="21" spans="1:5">
      <c r="A21" s="51" t="s">
        <v>8</v>
      </c>
      <c r="B21" s="52" t="s">
        <v>15</v>
      </c>
      <c r="C21" s="9"/>
      <c r="D21" s="53"/>
      <c r="E21" s="11"/>
    </row>
    <row r="22" spans="1:5">
      <c r="A22" s="51" t="s">
        <v>8</v>
      </c>
      <c r="B22" s="52" t="s">
        <v>16</v>
      </c>
      <c r="C22" s="9"/>
      <c r="D22" s="53"/>
      <c r="E22" s="11"/>
    </row>
    <row r="23" spans="1:5">
      <c r="A23" s="51"/>
      <c r="B23" s="52" t="s">
        <v>17</v>
      </c>
      <c r="C23" s="9"/>
      <c r="D23" s="53"/>
      <c r="E23" s="11"/>
    </row>
    <row r="24" spans="1:5">
      <c r="A24" s="51" t="s">
        <v>8</v>
      </c>
      <c r="B24" s="52" t="s">
        <v>18</v>
      </c>
      <c r="C24" s="9"/>
      <c r="D24" s="53"/>
      <c r="E24" s="11"/>
    </row>
    <row r="25" spans="1:5">
      <c r="A25" s="51"/>
      <c r="B25" s="52" t="s">
        <v>19</v>
      </c>
      <c r="C25" s="9"/>
      <c r="D25" s="53"/>
      <c r="E25" s="11"/>
    </row>
    <row r="26" spans="1:5">
      <c r="A26" s="51" t="s">
        <v>8</v>
      </c>
      <c r="B26" s="52" t="s">
        <v>20</v>
      </c>
      <c r="C26" s="9"/>
      <c r="D26" s="53"/>
      <c r="E26" s="11"/>
    </row>
    <row r="27" spans="1:5">
      <c r="A27" s="51"/>
      <c r="B27" s="52" t="s">
        <v>21</v>
      </c>
      <c r="C27" s="9"/>
      <c r="D27" s="53"/>
      <c r="E27" s="11"/>
    </row>
    <row r="28" spans="1:5">
      <c r="A28" s="51" t="s">
        <v>8</v>
      </c>
      <c r="B28" s="52" t="s">
        <v>22</v>
      </c>
      <c r="C28" s="9"/>
      <c r="D28" s="53"/>
      <c r="E28" s="11"/>
    </row>
    <row r="29" spans="1:5">
      <c r="A29" s="51"/>
      <c r="B29" s="52" t="s">
        <v>23</v>
      </c>
      <c r="C29" s="9"/>
      <c r="D29" s="53"/>
      <c r="E29" s="11"/>
    </row>
    <row r="30" spans="1:5">
      <c r="A30" s="51" t="s">
        <v>8</v>
      </c>
      <c r="B30" s="52" t="s">
        <v>24</v>
      </c>
      <c r="C30" s="9"/>
      <c r="D30" s="53"/>
      <c r="E30" s="11"/>
    </row>
    <row r="31" spans="1:5">
      <c r="A31" s="51"/>
      <c r="B31" s="52" t="s">
        <v>25</v>
      </c>
      <c r="C31" s="9"/>
      <c r="D31" s="53"/>
      <c r="E31" s="11"/>
    </row>
    <row r="32" spans="1:5">
      <c r="A32" s="51" t="s">
        <v>8</v>
      </c>
      <c r="B32" s="52" t="s">
        <v>26</v>
      </c>
      <c r="C32" s="9"/>
      <c r="D32" s="53"/>
      <c r="E32" s="11"/>
    </row>
    <row r="33" spans="1:13">
      <c r="A33" s="51" t="s">
        <v>8</v>
      </c>
      <c r="B33" s="52" t="s">
        <v>27</v>
      </c>
      <c r="C33" s="9"/>
      <c r="D33" s="53"/>
      <c r="E33" s="11"/>
    </row>
    <row r="34" spans="1:13">
      <c r="A34" s="51" t="s">
        <v>8</v>
      </c>
      <c r="B34" s="52" t="s">
        <v>64</v>
      </c>
      <c r="C34" s="9"/>
      <c r="D34" s="53"/>
      <c r="E34" s="11"/>
    </row>
    <row r="35" spans="1:13">
      <c r="A35" s="51" t="s">
        <v>8</v>
      </c>
      <c r="B35" s="52" t="s">
        <v>28</v>
      </c>
      <c r="C35" s="9"/>
      <c r="D35" s="53"/>
      <c r="E35" s="11"/>
    </row>
    <row r="37" spans="1:13" ht="356.25" customHeight="1">
      <c r="B37" s="60" t="s">
        <v>103</v>
      </c>
      <c r="M37" s="60"/>
    </row>
    <row r="38" spans="1:13">
      <c r="B38" s="3" t="s">
        <v>65</v>
      </c>
    </row>
    <row r="40" spans="1:13" ht="31.5" customHeight="1">
      <c r="B40" s="60" t="s">
        <v>66</v>
      </c>
    </row>
    <row r="42" spans="1:13" ht="37.299999999999997">
      <c r="B42" s="60" t="s">
        <v>98</v>
      </c>
    </row>
    <row r="44" spans="1:13" s="60" customFormat="1" ht="78.75" customHeight="1">
      <c r="B44" s="60" t="s">
        <v>67</v>
      </c>
    </row>
    <row r="45" spans="1:13" s="60" customFormat="1"/>
    <row r="46" spans="1:13" s="60" customFormat="1" ht="24.9">
      <c r="B46" s="60" t="s">
        <v>68</v>
      </c>
    </row>
    <row r="47" spans="1:13" s="60" customFormat="1"/>
    <row r="48" spans="1:13" s="60" customFormat="1" ht="24.9">
      <c r="B48" s="60" t="s">
        <v>69</v>
      </c>
    </row>
    <row r="49" spans="2:2" s="60" customFormat="1"/>
    <row r="50" spans="2:2" s="60" customFormat="1" ht="37.299999999999997">
      <c r="B50" s="60" t="s">
        <v>70</v>
      </c>
    </row>
    <row r="51" spans="2:2" s="60" customFormat="1"/>
    <row r="52" spans="2:2" s="60" customFormat="1" ht="24.9">
      <c r="B52" s="60" t="s">
        <v>99</v>
      </c>
    </row>
    <row r="53" spans="2:2" s="60" customFormat="1"/>
    <row r="54" spans="2:2" s="60" customFormat="1" ht="42.75" customHeight="1">
      <c r="B54" s="60" t="s">
        <v>71</v>
      </c>
    </row>
    <row r="55" spans="2:2" s="60" customFormat="1"/>
    <row r="56" spans="2:2" s="60" customFormat="1" ht="62.15">
      <c r="B56" s="60" t="s">
        <v>72</v>
      </c>
    </row>
    <row r="58" spans="2:2" ht="33" customHeight="1">
      <c r="B58" s="60" t="s">
        <v>102</v>
      </c>
    </row>
    <row r="60" spans="2:2" ht="57" customHeight="1">
      <c r="B60" s="60" t="s">
        <v>73</v>
      </c>
    </row>
    <row r="61" spans="2:2">
      <c r="B61" s="60"/>
    </row>
    <row r="62" spans="2:2" ht="45.65" customHeight="1">
      <c r="B62" s="60" t="s">
        <v>74</v>
      </c>
    </row>
    <row r="63" spans="2:2">
      <c r="B63" s="60"/>
    </row>
    <row r="64" spans="2:2" ht="29.25" customHeight="1">
      <c r="B64" s="60" t="s">
        <v>75</v>
      </c>
    </row>
    <row r="65" spans="2:2">
      <c r="B65" s="60"/>
    </row>
    <row r="66" spans="2:2" ht="40.5" customHeight="1">
      <c r="B66" s="60" t="s">
        <v>76</v>
      </c>
    </row>
    <row r="67" spans="2:2">
      <c r="B67" s="60"/>
    </row>
    <row r="68" spans="2:2" ht="24.75" customHeight="1">
      <c r="B68" s="60" t="s">
        <v>77</v>
      </c>
    </row>
    <row r="69" spans="2:2">
      <c r="B69" s="60"/>
    </row>
    <row r="70" spans="2:2" ht="68.25" customHeight="1">
      <c r="B70" s="60" t="s">
        <v>78</v>
      </c>
    </row>
    <row r="71" spans="2:2">
      <c r="B71" s="60"/>
    </row>
    <row r="72" spans="2:2" ht="18" customHeight="1">
      <c r="B72" s="60" t="s">
        <v>79</v>
      </c>
    </row>
    <row r="73" spans="2:2">
      <c r="B73" s="60"/>
    </row>
    <row r="74" spans="2:2" ht="66.75" customHeight="1">
      <c r="B74" s="60" t="s">
        <v>80</v>
      </c>
    </row>
    <row r="75" spans="2:2">
      <c r="B75" s="60"/>
    </row>
    <row r="76" spans="2:2" ht="69" customHeight="1">
      <c r="B76" s="60" t="s">
        <v>81</v>
      </c>
    </row>
    <row r="77" spans="2:2">
      <c r="B77" s="60"/>
    </row>
    <row r="78" spans="2:2" ht="41.25" customHeight="1">
      <c r="B78" s="60" t="s">
        <v>82</v>
      </c>
    </row>
    <row r="79" spans="2:2">
      <c r="B79" s="60"/>
    </row>
    <row r="80" spans="2:2" ht="42.75" customHeight="1">
      <c r="B80" s="60" t="s">
        <v>83</v>
      </c>
    </row>
  </sheetData>
  <mergeCells count="9">
    <mergeCell ref="B13:C13"/>
    <mergeCell ref="B11:C11"/>
    <mergeCell ref="B12:C12"/>
    <mergeCell ref="B3:C3"/>
    <mergeCell ref="B5:C5"/>
    <mergeCell ref="B7:C7"/>
    <mergeCell ref="B8:C8"/>
    <mergeCell ref="B9:C9"/>
    <mergeCell ref="B10:C10"/>
  </mergeCells>
  <pageMargins left="0.7" right="0.7" top="0.75" bottom="0.75" header="0.3" footer="0.3"/>
  <pageSetup paperSize="9" scale="84" orientation="portrait" horizontalDpi="1200" verticalDpi="1200" r:id="rId1"/>
  <headerFooter>
    <oddHeader>&amp;LPZI Popis del&amp;CPLATFORM Arhitekti d.o.o.&amp;Ršt. proj.: 24/2024</oddHeader>
    <oddFooter>&amp;L&amp;A&amp;CUreditev otroškega igrišča
ZAGRADEC - Ivančna Gorica&amp;R&amp;P/&amp;N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2648D-E8DC-4171-90CE-3FA2E88615F5}">
  <dimension ref="A1:G50"/>
  <sheetViews>
    <sheetView tabSelected="1" view="pageBreakPreview" topLeftCell="A10" zoomScaleNormal="100" zoomScaleSheetLayoutView="100" workbookViewId="0">
      <selection activeCell="E13" sqref="E13"/>
    </sheetView>
  </sheetViews>
  <sheetFormatPr defaultColWidth="9.15234375" defaultRowHeight="12.45"/>
  <cols>
    <col min="1" max="1" width="6.84375" style="16" customWidth="1"/>
    <col min="2" max="2" width="53.3828125" style="39" customWidth="1"/>
    <col min="3" max="3" width="9.3828125" style="2" customWidth="1"/>
    <col min="4" max="4" width="5.53515625" style="4" customWidth="1"/>
    <col min="5" max="5" width="11.53515625" style="2" customWidth="1"/>
    <col min="6" max="6" width="16.3046875" style="2" customWidth="1"/>
    <col min="7" max="7" width="69.15234375" style="3" customWidth="1"/>
    <col min="8" max="8" width="71.3828125" style="3" customWidth="1"/>
    <col min="9" max="16384" width="9.15234375" style="3"/>
  </cols>
  <sheetData>
    <row r="1" spans="1:7" ht="13.5" customHeight="1">
      <c r="A1" s="18" t="s">
        <v>6</v>
      </c>
      <c r="B1" s="18" t="s">
        <v>7</v>
      </c>
      <c r="C1" s="18" t="s">
        <v>4</v>
      </c>
      <c r="D1" s="18" t="s">
        <v>0</v>
      </c>
      <c r="E1" s="18" t="s">
        <v>1</v>
      </c>
      <c r="F1" s="19" t="s">
        <v>2</v>
      </c>
    </row>
    <row r="2" spans="1:7" ht="13.5" customHeight="1">
      <c r="B2" s="40"/>
    </row>
    <row r="3" spans="1:7" ht="18" customHeight="1">
      <c r="A3" s="20" t="s">
        <v>49</v>
      </c>
      <c r="B3" s="21" t="s">
        <v>48</v>
      </c>
      <c r="C3" s="3"/>
      <c r="D3" s="3"/>
      <c r="E3" s="3"/>
      <c r="F3" s="3"/>
    </row>
    <row r="4" spans="1:7" ht="13.5" customHeight="1">
      <c r="A4" s="27"/>
      <c r="B4" s="34"/>
      <c r="C4" s="35"/>
      <c r="D4" s="35"/>
      <c r="E4" s="35"/>
      <c r="F4" s="35"/>
    </row>
    <row r="5" spans="1:7" ht="111.75" customHeight="1">
      <c r="A5" s="89" t="s">
        <v>54</v>
      </c>
      <c r="B5" s="89"/>
      <c r="C5" s="89"/>
      <c r="D5" s="89"/>
      <c r="E5" s="89"/>
      <c r="F5" s="89"/>
    </row>
    <row r="6" spans="1:7" ht="111.75" customHeight="1">
      <c r="A6" s="89"/>
      <c r="B6" s="89"/>
      <c r="C6" s="89"/>
      <c r="D6" s="89"/>
      <c r="E6" s="89"/>
      <c r="F6" s="89"/>
    </row>
    <row r="7" spans="1:7" ht="111.75" customHeight="1">
      <c r="A7" s="89"/>
      <c r="B7" s="89"/>
      <c r="C7" s="89"/>
      <c r="D7" s="89"/>
      <c r="E7" s="89"/>
      <c r="F7" s="89"/>
    </row>
    <row r="8" spans="1:7" ht="13.5" customHeight="1">
      <c r="A8" s="27"/>
      <c r="B8" s="34"/>
      <c r="C8" s="35"/>
      <c r="D8" s="35"/>
      <c r="E8" s="35"/>
      <c r="F8" s="35"/>
    </row>
    <row r="9" spans="1:7" ht="111.9">
      <c r="A9" s="44"/>
      <c r="B9" s="54" t="s">
        <v>101</v>
      </c>
      <c r="C9" s="45"/>
      <c r="D9" s="46"/>
      <c r="E9" s="46"/>
      <c r="F9" s="46"/>
      <c r="G9" s="56"/>
    </row>
    <row r="10" spans="1:7" ht="14.15">
      <c r="A10" s="44"/>
      <c r="B10" s="47"/>
      <c r="C10" s="3"/>
      <c r="D10" s="3"/>
      <c r="E10" s="3"/>
      <c r="F10" s="3"/>
      <c r="G10" s="56"/>
    </row>
    <row r="11" spans="1:7" ht="14.15">
      <c r="A11" s="33"/>
      <c r="B11" s="34"/>
      <c r="C11" s="35"/>
      <c r="D11" s="41"/>
      <c r="E11" s="35"/>
      <c r="F11" s="36"/>
      <c r="G11" s="58"/>
    </row>
    <row r="12" spans="1:7" ht="162" thickBot="1">
      <c r="A12" s="42" t="s">
        <v>29</v>
      </c>
      <c r="B12" s="86" t="s">
        <v>108</v>
      </c>
      <c r="C12" s="29"/>
      <c r="D12" s="23"/>
      <c r="E12" s="30"/>
      <c r="F12" s="6"/>
    </row>
    <row r="13" spans="1:7" ht="18.75" customHeight="1" thickBot="1">
      <c r="A13" s="31"/>
      <c r="B13" s="24"/>
      <c r="C13" s="25">
        <v>3</v>
      </c>
      <c r="D13" s="26" t="s">
        <v>5</v>
      </c>
      <c r="E13" s="32"/>
      <c r="F13" s="5">
        <f>C13*E13</f>
        <v>0</v>
      </c>
    </row>
    <row r="14" spans="1:7" ht="14.15">
      <c r="A14" s="33"/>
      <c r="B14" s="34"/>
      <c r="C14" s="35"/>
      <c r="D14" s="35"/>
      <c r="E14" s="35"/>
      <c r="F14" s="36"/>
    </row>
    <row r="15" spans="1:7" ht="174.45" thickBot="1">
      <c r="A15" s="42" t="s">
        <v>30</v>
      </c>
      <c r="B15" s="86" t="s">
        <v>109</v>
      </c>
      <c r="C15" s="29"/>
      <c r="D15" s="23"/>
      <c r="E15" s="30"/>
      <c r="F15" s="6"/>
    </row>
    <row r="16" spans="1:7" ht="18.75" customHeight="1" thickBot="1">
      <c r="A16" s="31"/>
      <c r="B16" s="24"/>
      <c r="C16" s="25">
        <v>1</v>
      </c>
      <c r="D16" s="26" t="s">
        <v>5</v>
      </c>
      <c r="E16" s="32"/>
      <c r="F16" s="5">
        <f>C16*E16</f>
        <v>0</v>
      </c>
    </row>
    <row r="17" spans="1:7" ht="14.15">
      <c r="A17" s="33"/>
      <c r="B17" s="34"/>
      <c r="C17" s="35"/>
      <c r="D17" s="35"/>
      <c r="E17" s="35"/>
      <c r="F17" s="36"/>
    </row>
    <row r="18" spans="1:7" ht="62.6" thickBot="1">
      <c r="A18" s="42" t="s">
        <v>31</v>
      </c>
      <c r="B18" s="86" t="s">
        <v>110</v>
      </c>
      <c r="C18" s="29"/>
      <c r="D18" s="23"/>
      <c r="E18" s="30"/>
      <c r="F18" s="6"/>
    </row>
    <row r="19" spans="1:7" ht="18.75" customHeight="1" thickBot="1">
      <c r="A19" s="31"/>
      <c r="B19" s="24"/>
      <c r="C19" s="25">
        <v>1</v>
      </c>
      <c r="D19" s="26" t="s">
        <v>5</v>
      </c>
      <c r="E19" s="32"/>
      <c r="F19" s="5">
        <f>C19*E19</f>
        <v>0</v>
      </c>
    </row>
    <row r="20" spans="1:7" ht="14.15">
      <c r="A20" s="33"/>
      <c r="B20" s="34"/>
      <c r="C20" s="35"/>
      <c r="D20" s="41"/>
      <c r="E20" s="35"/>
      <c r="F20" s="36"/>
      <c r="G20" s="58"/>
    </row>
    <row r="21" spans="1:7" ht="199.3" thickBot="1">
      <c r="A21" s="42" t="s">
        <v>32</v>
      </c>
      <c r="B21" s="1" t="s">
        <v>55</v>
      </c>
      <c r="C21" s="29"/>
      <c r="D21" s="55"/>
      <c r="E21" s="30"/>
      <c r="F21" s="6"/>
      <c r="G21" s="58"/>
    </row>
    <row r="22" spans="1:7" ht="18.75" customHeight="1" thickBot="1">
      <c r="A22" s="31"/>
      <c r="B22" s="24"/>
      <c r="C22" s="25">
        <v>1</v>
      </c>
      <c r="D22" s="26" t="s">
        <v>5</v>
      </c>
      <c r="E22" s="32"/>
      <c r="F22" s="5">
        <f>C22*E22</f>
        <v>0</v>
      </c>
      <c r="G22" s="58"/>
    </row>
    <row r="23" spans="1:7" ht="14.15">
      <c r="A23" s="33"/>
      <c r="B23" s="34"/>
      <c r="C23" s="35"/>
      <c r="D23" s="41"/>
      <c r="E23" s="35"/>
      <c r="F23" s="36"/>
      <c r="G23" s="58"/>
    </row>
    <row r="24" spans="1:7" ht="87.45" thickBot="1">
      <c r="A24" s="42" t="s">
        <v>33</v>
      </c>
      <c r="B24" s="1" t="s">
        <v>85</v>
      </c>
      <c r="C24" s="29"/>
      <c r="D24" s="55"/>
      <c r="E24" s="30"/>
      <c r="F24" s="6"/>
      <c r="G24" s="58"/>
    </row>
    <row r="25" spans="1:7" ht="18.75" customHeight="1" thickBot="1">
      <c r="A25" s="31"/>
      <c r="B25" s="24"/>
      <c r="C25" s="25">
        <v>1</v>
      </c>
      <c r="D25" s="26" t="s">
        <v>5</v>
      </c>
      <c r="E25" s="32"/>
      <c r="F25" s="5">
        <f>C25*E25</f>
        <v>0</v>
      </c>
      <c r="G25" s="58"/>
    </row>
    <row r="26" spans="1:7" ht="14.15">
      <c r="A26" s="33"/>
      <c r="B26" s="34"/>
      <c r="C26" s="35"/>
      <c r="D26" s="41"/>
      <c r="E26" s="35"/>
      <c r="F26" s="36"/>
      <c r="G26" s="58"/>
    </row>
    <row r="27" spans="1:7" ht="62.6" thickBot="1">
      <c r="A27" s="42" t="s">
        <v>34</v>
      </c>
      <c r="B27" s="1" t="s">
        <v>84</v>
      </c>
      <c r="C27" s="29"/>
      <c r="D27" s="55"/>
      <c r="E27" s="30"/>
      <c r="F27" s="6"/>
      <c r="G27" s="58"/>
    </row>
    <row r="28" spans="1:7" ht="18.75" customHeight="1" thickBot="1">
      <c r="A28" s="31"/>
      <c r="B28" s="24"/>
      <c r="C28" s="25">
        <v>1</v>
      </c>
      <c r="D28" s="26" t="s">
        <v>5</v>
      </c>
      <c r="E28" s="32"/>
      <c r="F28" s="5">
        <f>C28*E28</f>
        <v>0</v>
      </c>
      <c r="G28" s="58"/>
    </row>
    <row r="29" spans="1:7" ht="14.15">
      <c r="A29" s="33"/>
      <c r="B29" s="34"/>
      <c r="C29" s="35"/>
      <c r="D29" s="41"/>
      <c r="E29" s="35"/>
      <c r="F29" s="36"/>
      <c r="G29" s="58"/>
    </row>
    <row r="30" spans="1:7" ht="37.75" thickBot="1">
      <c r="A30" s="42" t="s">
        <v>35</v>
      </c>
      <c r="B30" s="1" t="s">
        <v>57</v>
      </c>
      <c r="C30" s="29"/>
      <c r="D30" s="55"/>
      <c r="E30" s="30"/>
      <c r="F30" s="6"/>
      <c r="G30" s="58"/>
    </row>
    <row r="31" spans="1:7" ht="18.75" customHeight="1" thickBot="1">
      <c r="A31" s="31"/>
      <c r="B31" s="24"/>
      <c r="C31" s="25">
        <v>1</v>
      </c>
      <c r="D31" s="26" t="s">
        <v>5</v>
      </c>
      <c r="E31" s="32"/>
      <c r="F31" s="5">
        <f>C31*E31</f>
        <v>0</v>
      </c>
      <c r="G31" s="58"/>
    </row>
    <row r="32" spans="1:7" ht="14.15">
      <c r="A32" s="33"/>
      <c r="B32" s="34"/>
      <c r="C32" s="35"/>
      <c r="D32" s="41"/>
      <c r="E32" s="35"/>
      <c r="F32" s="36"/>
      <c r="G32" s="58"/>
    </row>
    <row r="33" spans="1:7" ht="25.3" thickBot="1">
      <c r="A33" s="42" t="s">
        <v>37</v>
      </c>
      <c r="B33" s="1" t="s">
        <v>58</v>
      </c>
      <c r="C33" s="29"/>
      <c r="D33" s="55"/>
      <c r="E33" s="30"/>
      <c r="F33" s="6"/>
      <c r="G33" s="58"/>
    </row>
    <row r="34" spans="1:7" ht="18.75" customHeight="1" thickBot="1">
      <c r="A34" s="31"/>
      <c r="B34" s="24" t="s">
        <v>59</v>
      </c>
      <c r="C34" s="25">
        <v>1</v>
      </c>
      <c r="D34" s="26" t="s">
        <v>5</v>
      </c>
      <c r="E34" s="32"/>
      <c r="F34" s="5">
        <f>C34*E34</f>
        <v>0</v>
      </c>
      <c r="G34" s="58"/>
    </row>
    <row r="35" spans="1:7" ht="14.15">
      <c r="A35" s="33"/>
      <c r="B35" s="34"/>
      <c r="C35" s="35"/>
      <c r="D35" s="41"/>
      <c r="E35" s="35"/>
      <c r="F35" s="36"/>
      <c r="G35" s="58"/>
    </row>
    <row r="36" spans="1:7" ht="25.3" thickBot="1">
      <c r="A36" s="42" t="s">
        <v>38</v>
      </c>
      <c r="B36" s="1" t="s">
        <v>60</v>
      </c>
      <c r="C36" s="29"/>
      <c r="D36" s="55"/>
      <c r="E36" s="30"/>
      <c r="F36" s="6"/>
      <c r="G36" s="58"/>
    </row>
    <row r="37" spans="1:7" ht="18.75" customHeight="1" thickBot="1">
      <c r="A37" s="31"/>
      <c r="B37" s="24"/>
      <c r="C37" s="25">
        <v>1</v>
      </c>
      <c r="D37" s="26" t="s">
        <v>5</v>
      </c>
      <c r="E37" s="32"/>
      <c r="F37" s="5">
        <f>C37*E37</f>
        <v>0</v>
      </c>
      <c r="G37" s="58"/>
    </row>
    <row r="38" spans="1:7" ht="14.15">
      <c r="A38" s="33"/>
      <c r="B38" s="34"/>
      <c r="C38" s="35"/>
      <c r="D38" s="41"/>
      <c r="E38" s="35"/>
      <c r="F38" s="36"/>
      <c r="G38" s="58"/>
    </row>
    <row r="39" spans="1:7" ht="50.15" thickBot="1">
      <c r="A39" s="42" t="s">
        <v>39</v>
      </c>
      <c r="B39" s="1" t="s">
        <v>61</v>
      </c>
      <c r="C39" s="29"/>
      <c r="D39" s="55"/>
      <c r="E39" s="30"/>
      <c r="F39" s="6"/>
      <c r="G39" s="58"/>
    </row>
    <row r="40" spans="1:7" ht="18.75" customHeight="1" thickBot="1">
      <c r="A40" s="31"/>
      <c r="B40" s="24"/>
      <c r="C40" s="25">
        <v>1</v>
      </c>
      <c r="D40" s="26" t="s">
        <v>5</v>
      </c>
      <c r="E40" s="32"/>
      <c r="F40" s="5">
        <f>C40*E40</f>
        <v>0</v>
      </c>
      <c r="G40" s="58"/>
    </row>
    <row r="41" spans="1:7" ht="14.15">
      <c r="A41" s="33"/>
      <c r="B41" s="34"/>
      <c r="C41" s="35"/>
      <c r="D41" s="41"/>
      <c r="E41" s="35"/>
      <c r="F41" s="36"/>
      <c r="G41" s="59"/>
    </row>
    <row r="42" spans="1:7" ht="87.45" thickBot="1">
      <c r="A42" s="42" t="s">
        <v>40</v>
      </c>
      <c r="B42" s="1" t="s">
        <v>56</v>
      </c>
      <c r="C42" s="29"/>
      <c r="D42" s="55"/>
      <c r="E42" s="30"/>
      <c r="F42" s="6"/>
      <c r="G42" s="58"/>
    </row>
    <row r="43" spans="1:7" ht="18.75" customHeight="1" thickBot="1">
      <c r="A43" s="31"/>
      <c r="B43" s="24"/>
      <c r="C43" s="25">
        <v>2</v>
      </c>
      <c r="D43" s="26" t="s">
        <v>5</v>
      </c>
      <c r="E43" s="32"/>
      <c r="F43" s="5">
        <f>C43*E43</f>
        <v>0</v>
      </c>
      <c r="G43" s="58"/>
    </row>
    <row r="44" spans="1:7" ht="14.15">
      <c r="A44" s="33"/>
      <c r="B44" s="34"/>
      <c r="C44" s="35"/>
      <c r="D44" s="41"/>
      <c r="E44" s="35"/>
      <c r="F44" s="36"/>
      <c r="G44" s="58"/>
    </row>
    <row r="45" spans="1:7" ht="87.45" thickBot="1">
      <c r="A45" s="42" t="s">
        <v>41</v>
      </c>
      <c r="B45" s="1" t="s">
        <v>86</v>
      </c>
      <c r="C45" s="29"/>
      <c r="D45" s="55"/>
      <c r="E45" s="30"/>
      <c r="F45" s="6"/>
      <c r="G45" s="58"/>
    </row>
    <row r="46" spans="1:7" ht="18.75" customHeight="1" thickBot="1">
      <c r="A46" s="31"/>
      <c r="B46" s="24"/>
      <c r="C46" s="25">
        <v>1</v>
      </c>
      <c r="D46" s="26" t="s">
        <v>5</v>
      </c>
      <c r="E46" s="32"/>
      <c r="F46" s="5">
        <f>C46*E46</f>
        <v>0</v>
      </c>
      <c r="G46" s="58"/>
    </row>
    <row r="47" spans="1:7" ht="14.15">
      <c r="A47" s="33"/>
      <c r="B47" s="34"/>
      <c r="C47" s="35"/>
      <c r="D47" s="41"/>
      <c r="E47" s="35"/>
      <c r="F47" s="36"/>
      <c r="G47" s="58"/>
    </row>
    <row r="48" spans="1:7" ht="13.5" customHeight="1" thickBot="1">
      <c r="A48" s="27"/>
      <c r="B48" s="27"/>
      <c r="C48" s="27"/>
      <c r="D48" s="27"/>
      <c r="E48" s="22"/>
      <c r="F48" s="27"/>
    </row>
    <row r="49" spans="1:6" ht="21" customHeight="1" thickBot="1">
      <c r="A49" s="37" t="s">
        <v>49</v>
      </c>
      <c r="B49" s="21" t="s">
        <v>48</v>
      </c>
      <c r="C49" s="90" t="s">
        <v>3</v>
      </c>
      <c r="D49" s="91"/>
      <c r="E49" s="38"/>
      <c r="F49" s="43">
        <f>SUM(F8:F48)</f>
        <v>0</v>
      </c>
    </row>
    <row r="50" spans="1:6" ht="14.15">
      <c r="A50" s="27"/>
      <c r="B50" s="28"/>
      <c r="C50" s="28"/>
      <c r="D50" s="28"/>
      <c r="E50" s="28"/>
      <c r="F50" s="28"/>
    </row>
  </sheetData>
  <mergeCells count="2">
    <mergeCell ref="A5:F7"/>
    <mergeCell ref="C49:D49"/>
  </mergeCells>
  <conditionalFormatting sqref="E11:F47">
    <cfRule type="cellIs" dxfId="4" priority="3" stopIfTrue="1" operator="equal">
      <formula>0</formula>
    </cfRule>
  </conditionalFormatting>
  <conditionalFormatting sqref="F8:F10">
    <cfRule type="cellIs" dxfId="3" priority="10" stopIfTrue="1" operator="equal">
      <formula>0</formula>
    </cfRule>
  </conditionalFormatting>
  <conditionalFormatting sqref="F48:F49">
    <cfRule type="cellIs" dxfId="2" priority="11" stopIfTrue="1" operator="equal">
      <formula>0</formula>
    </cfRule>
    <cfRule type="cellIs" dxfId="1" priority="12" stopIfTrue="1" operator="equal">
      <formula>0</formula>
    </cfRule>
  </conditionalFormatting>
  <conditionalFormatting sqref="F48:F65478 F1:F4">
    <cfRule type="cellIs" dxfId="0" priority="13"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4</vt:i4>
      </vt:variant>
    </vt:vector>
  </HeadingPairs>
  <TitlesOfParts>
    <vt:vector size="7" baseType="lpstr">
      <vt:lpstr>Rekapitulacija GO del</vt:lpstr>
      <vt:lpstr>SPLOŠNE OPOMBE</vt:lpstr>
      <vt:lpstr>A5. Razna dela in oprema</vt:lpstr>
      <vt:lpstr>'A5. Razna dela in oprema'!Področje_tiskanja</vt:lpstr>
      <vt:lpstr>'Rekapitulacija GO del'!Področje_tiskanja</vt:lpstr>
      <vt:lpstr>'SPLOŠNE OPOMBE'!Področje_tiskanja</vt:lpstr>
      <vt:lpstr>'A5. Razna dela in oprema'!Tiskanje_naslovov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e-Popisi Leopold Zbil s.p.</dc:creator>
  <cp:lastModifiedBy>Simona Matjan</cp:lastModifiedBy>
  <dcterms:created xsi:type="dcterms:W3CDTF">2023-03-14T12:07:40Z</dcterms:created>
  <dcterms:modified xsi:type="dcterms:W3CDTF">2025-03-13T14:26:19Z</dcterms:modified>
</cp:coreProperties>
</file>