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4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5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6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ŠPORT 2023\OBJAVA JR\"/>
    </mc:Choice>
  </mc:AlternateContent>
  <xr:revisionPtr revIDLastSave="0" documentId="13_ncr:1_{4264D056-ACB1-4A2C-BACA-A50B0BD42B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zvajalci" sheetId="12" r:id="rId1"/>
    <sheet name="Osnovni podatki" sheetId="2" r:id="rId2"/>
    <sheet name="1 - Celoletni netekm. programi" sheetId="4" r:id="rId3"/>
    <sheet name="2 - TŠ (kolektivni)" sheetId="5" r:id="rId4"/>
    <sheet name="3 - TŠ (individualni)" sheetId="6" r:id="rId5"/>
    <sheet name="4 - Pripravljalni" sheetId="7" r:id="rId6"/>
    <sheet name="5 - Kategorizirani" sheetId="8" r:id="rId7"/>
    <sheet name="6 - Programi planinstva" sheetId="15" r:id="rId8"/>
    <sheet name="7 - Rekreativna tekmovanja" sheetId="17" r:id="rId9"/>
    <sheet name="8 - Šolanje" sheetId="10" r:id="rId10"/>
    <sheet name="9 - Delovanje društev" sheetId="9" r:id="rId11"/>
    <sheet name="9A - Seznam članov" sheetId="19" r:id="rId12"/>
    <sheet name="10 - Delovanje občinske zveze" sheetId="20" r:id="rId13"/>
    <sheet name="11 - Prireditve" sheetId="11" r:id="rId14"/>
    <sheet name="12 - Naučimo se plavati" sheetId="13" r:id="rId15"/>
    <sheet name="13 - Šolska tekmovanja" sheetId="14" r:id="rId16"/>
    <sheet name="14 - Obratovanje objektov" sheetId="16" r:id="rId17"/>
    <sheet name="15 - Investicijsko vzdrževanje" sheetId="18" r:id="rId18"/>
  </sheets>
  <externalReferences>
    <externalReference r:id="rId19"/>
  </externalReferences>
  <definedNames>
    <definedName name="_xlnm._FilterDatabase" localSheetId="11" hidden="1">'9A - Seznam članov'!#REF!</definedName>
    <definedName name="Šifra">'Osnovni podatki'!$F$6</definedName>
    <definedName name="Tabela_Članov">[1]Naslovi!$A$4:$F$25</definedName>
    <definedName name="Tabela_Izvajalci">Izvajalci!$A$1:$N$47</definedName>
  </definedNames>
  <calcPr calcId="191029"/>
</workbook>
</file>

<file path=xl/calcChain.xml><?xml version="1.0" encoding="utf-8"?>
<calcChain xmlns="http://schemas.openxmlformats.org/spreadsheetml/2006/main">
  <c r="P33" i="20" l="1"/>
  <c r="P20" i="20"/>
  <c r="Q27" i="14"/>
  <c r="G12" i="9" l="1"/>
  <c r="Q26" i="16"/>
  <c r="N26" i="16"/>
  <c r="K26" i="16"/>
  <c r="H26" i="16"/>
  <c r="E26" i="16"/>
  <c r="B26" i="16"/>
  <c r="F41" i="2" l="1"/>
  <c r="F39" i="2"/>
  <c r="F37" i="2"/>
  <c r="F35" i="2"/>
  <c r="F29" i="2"/>
  <c r="F27" i="2"/>
  <c r="F21" i="2"/>
  <c r="F19" i="2"/>
  <c r="F17" i="2"/>
  <c r="F15" i="2"/>
  <c r="F13" i="2"/>
  <c r="F11" i="2"/>
  <c r="F9" i="2"/>
  <c r="M8" i="9" l="1"/>
  <c r="P12" i="9"/>
  <c r="M7" i="9"/>
  <c r="M9" i="9"/>
  <c r="M10" i="9"/>
  <c r="M11" i="9"/>
  <c r="J12" i="9"/>
  <c r="M12" i="9" l="1"/>
</calcChain>
</file>

<file path=xl/sharedStrings.xml><?xml version="1.0" encoding="utf-8"?>
<sst xmlns="http://schemas.openxmlformats.org/spreadsheetml/2006/main" count="900" uniqueCount="603">
  <si>
    <t>PODATKI O IZVAJALCU:</t>
  </si>
  <si>
    <t>VAŠA ŠIFRA:</t>
  </si>
  <si>
    <t>OSNOVNI PODATKI:</t>
  </si>
  <si>
    <t>Uradno ime:</t>
  </si>
  <si>
    <t>Naslov:</t>
  </si>
  <si>
    <t>Pošta:</t>
  </si>
  <si>
    <t>Matična številka:</t>
  </si>
  <si>
    <t>Davčna številka:</t>
  </si>
  <si>
    <t>Transakcijski račun:</t>
  </si>
  <si>
    <t>KONTAKTNI PODATKI:</t>
  </si>
  <si>
    <t>Telefon:</t>
  </si>
  <si>
    <t>Elektronski naslov:</t>
  </si>
  <si>
    <t>PODATKI O URADNEM ZASTOPNIKU:</t>
  </si>
  <si>
    <t>Priimek in Ime:</t>
  </si>
  <si>
    <t>* V primeru spremenjenih podatkov, veljavne podatke vpišite v rumena polja !</t>
  </si>
  <si>
    <t>OBRAZEC 1:</t>
  </si>
  <si>
    <t>Vadbena skupina:</t>
  </si>
  <si>
    <t>Sezona vadbe:</t>
  </si>
  <si>
    <t>OD:</t>
  </si>
  <si>
    <t>DO:</t>
  </si>
  <si>
    <t>Starost vadečih:</t>
  </si>
  <si>
    <t>LET</t>
  </si>
  <si>
    <t>TEDENSKI URNIK VADBE:</t>
  </si>
  <si>
    <t>DAN</t>
  </si>
  <si>
    <t>PON</t>
  </si>
  <si>
    <t>TOR</t>
  </si>
  <si>
    <t>SRE</t>
  </si>
  <si>
    <t>ČET</t>
  </si>
  <si>
    <t>PET</t>
  </si>
  <si>
    <t>SOB</t>
  </si>
  <si>
    <t>NED</t>
  </si>
  <si>
    <t>SKUPAJ</t>
  </si>
  <si>
    <t>TERMIN</t>
  </si>
  <si>
    <t>od</t>
  </si>
  <si>
    <t>do</t>
  </si>
  <si>
    <t>ur / teden</t>
  </si>
  <si>
    <t>OBJEKT</t>
  </si>
  <si>
    <t>DODATNA POJASNILA:</t>
  </si>
  <si>
    <t>SEZNAM UDELEŽENCEV PROGRAMA:</t>
  </si>
  <si>
    <t>Štev.</t>
  </si>
  <si>
    <t>PRIIMEK in IME</t>
  </si>
  <si>
    <t>LETO ROJSTVA</t>
  </si>
  <si>
    <t>DRUŠTVO</t>
  </si>
  <si>
    <t>SEDEŽ-NASLOV</t>
  </si>
  <si>
    <t>SEDEŽ-POŠTA</t>
  </si>
  <si>
    <t>MATIČNA ŠTEVILKA</t>
  </si>
  <si>
    <t>DAVČNA ŠTEVILKA</t>
  </si>
  <si>
    <t>TRANSAKCIJSKI RAČUN</t>
  </si>
  <si>
    <t>TELEFON</t>
  </si>
  <si>
    <t>ELEKTRONSKI NASLOV</t>
  </si>
  <si>
    <t>URADNI ZASTOPNIK</t>
  </si>
  <si>
    <t>TELEFON - UZ</t>
  </si>
  <si>
    <t>GSM - UZ</t>
  </si>
  <si>
    <t>ELEKTRONSKI NASLOV - UZ</t>
  </si>
  <si>
    <t>OBRAZEC 2:</t>
  </si>
  <si>
    <t>Športna panoga:</t>
  </si>
  <si>
    <t>Uvrstitev:</t>
  </si>
  <si>
    <t>mesto</t>
  </si>
  <si>
    <t>Število ekip (vse lige skupaj):</t>
  </si>
  <si>
    <t>Število odigranih tekem:</t>
  </si>
  <si>
    <t>DATUM ROJSTVA</t>
  </si>
  <si>
    <t>ŠTEV. REGISTRACIJE</t>
  </si>
  <si>
    <t>OBRAZEC 3:</t>
  </si>
  <si>
    <t>Rojen(a)</t>
  </si>
  <si>
    <t>Uvrstitev</t>
  </si>
  <si>
    <t>Št. nastopajočih</t>
  </si>
  <si>
    <t>DISCIPLINA</t>
  </si>
  <si>
    <t>OBRAZEC 4:</t>
  </si>
  <si>
    <t>ROJEN(a)</t>
  </si>
  <si>
    <t>OBRAZEC 5:</t>
  </si>
  <si>
    <t>ŠPORTNIKI MLADINSKEGA RAZREDA:</t>
  </si>
  <si>
    <t>VRHUNSKI ŠPORT:</t>
  </si>
  <si>
    <t>OBRAZEC 6:</t>
  </si>
  <si>
    <t>ŠTEVILO ČLANOV DRUŠTVA:</t>
  </si>
  <si>
    <t>STAROST</t>
  </si>
  <si>
    <t>ŽENSKE</t>
  </si>
  <si>
    <t>MOŠKI</t>
  </si>
  <si>
    <t>nad 15 do 20 let</t>
  </si>
  <si>
    <t>nad 20 do 65 let</t>
  </si>
  <si>
    <t>nad 65 let</t>
  </si>
  <si>
    <t>Število vadečih</t>
  </si>
  <si>
    <t>OBRAZEC 7:</t>
  </si>
  <si>
    <t>STROŠKI</t>
  </si>
  <si>
    <t>PRIDOBITEV oz. POTRJEVANJE LICENC:</t>
  </si>
  <si>
    <t>VRSTA LICENCE</t>
  </si>
  <si>
    <t>Datum seminarja</t>
  </si>
  <si>
    <t>OBRAZEC 8:</t>
  </si>
  <si>
    <t>PRIREDITEV</t>
  </si>
  <si>
    <t>Datum prireditve</t>
  </si>
  <si>
    <t>Število tekmoval.</t>
  </si>
  <si>
    <t>MNOŽIČNE ŠPORTNO - REKREATIVNE PRIREDITVE:</t>
  </si>
  <si>
    <t>Katera po vrsti?</t>
  </si>
  <si>
    <t>POVZETEK KANDIDATURE:</t>
  </si>
  <si>
    <t>Ime in Priimek:</t>
  </si>
  <si>
    <t>Datum:</t>
  </si>
  <si>
    <t>podpis</t>
  </si>
  <si>
    <t>žig</t>
  </si>
  <si>
    <t>PLAČANA ČLANARINA</t>
  </si>
  <si>
    <t>VADBENA SKUPINA</t>
  </si>
  <si>
    <t>Skrajšano ime **:</t>
  </si>
  <si>
    <t>** Samo, če imate v odločbi upravne enote, navedeno uradno skrajšano ime !</t>
  </si>
  <si>
    <t>DRUŠTVO-SKRAJŠANO</t>
  </si>
  <si>
    <t>PODATKI O TRENERJU oz. VADITELJU:</t>
  </si>
  <si>
    <t>CELOLETNI ŠPORTNI PROGRAMI  -  NETEKMOVALNI ŠPORT</t>
  </si>
  <si>
    <t>TEKMOVALNI ŠPORT   -   KOLEKTIVNI ŠPORTI</t>
  </si>
  <si>
    <t>UVRSTITEV V PRETEKLI TEKMOVALNI SEZONI:</t>
  </si>
  <si>
    <t>Ur vadbe letno:</t>
  </si>
  <si>
    <t>Tednov vadbe letno:</t>
  </si>
  <si>
    <t>SEZNAM AKTIVNIH ŠPORTNIKOV:</t>
  </si>
  <si>
    <t>TEKMOVALNI ŠPORT   -   INDIVIDUALNI ŠPORTI</t>
  </si>
  <si>
    <t>Št. nastopov na tekmah</t>
  </si>
  <si>
    <t>UVRSTITVE V PRETEKLI TEKMOVALNI SEZONI:</t>
  </si>
  <si>
    <t>PRIPRAVLJALNI ŠPORTNI PROGRAMI</t>
  </si>
  <si>
    <t>KATEGORIZIRANI ŠPORTNIKI</t>
  </si>
  <si>
    <t>ŠPORTNIKI DRŽAVNEGA RAZREDA:</t>
  </si>
  <si>
    <t>OBDOBJE KATEGORIZACIJE</t>
  </si>
  <si>
    <t>* Uveljavljate lahko samo športnike, ki so objavljeni v zadnjem OKTOBRSKEM seznamu kategoriziranih športnikov OKS-ZŠZ !</t>
  </si>
  <si>
    <t>RAZRED</t>
  </si>
  <si>
    <t>** V program lahko prijavite športnike olimpijskega (OR), svetovnega (SR), mednarodnega (MR) in perspektivnega (PR) razreda !</t>
  </si>
  <si>
    <t>IZPOPOLNJEVANJE STROKOVNIH KADROV</t>
  </si>
  <si>
    <t>* Priložiti je potrebno:</t>
  </si>
  <si>
    <t>- dokazila o višini stroškov (kopije računov).</t>
  </si>
  <si>
    <t>- dokazila o udeležbi na izpopolnjevanju (kopije licenc),</t>
  </si>
  <si>
    <t>DELOVANJE ŠPORTNIH DRUŠTEV</t>
  </si>
  <si>
    <t>ORGANIZIRANE VADBENE SKUPINE V TEKMOVALNEM ŠPORTU:</t>
  </si>
  <si>
    <t>ORGANIZIRANE VADBENE SKUPINE OTROK in MLADINE V NETEKMOVALNEM ŠPORTU:</t>
  </si>
  <si>
    <t>ORGANIZIRANE VADBENE SKUPINE ODRASLIH V NETEKMOVALNEM ŠPORTU:</t>
  </si>
  <si>
    <t>do 6 let</t>
  </si>
  <si>
    <t>nad 6 do 15 let</t>
  </si>
  <si>
    <t>*** Organizirana vadbena skupina izvaja celoletni športni program (najmanj 30 tednov na leto, po 2 uri na teden) !</t>
  </si>
  <si>
    <t>* STAROST se izračuna za leto, za katerega se objavlja JAVNI RAZPIS in v katerem se programi SOFINANCIRAJO !</t>
  </si>
  <si>
    <t>VELIKE MEDNARODNE ŠPORTNE PRIREDITVE:</t>
  </si>
  <si>
    <t>Izjavljamo, da imamo zagotovljene materialne, prostorske in organizacijske pogoje ter ustrezno izobražen ali</t>
  </si>
  <si>
    <t>usposobljen kader za izvedbo prijavljenih programov. Redno vadbo imamo organizirano vsaj 30 tednov v letu.</t>
  </si>
  <si>
    <t>ROKOMETNI KLUB SVIŠ IVANČNA GORICA</t>
  </si>
  <si>
    <t>1295 IVANČNA GORICA</t>
  </si>
  <si>
    <t>5403316000</t>
  </si>
  <si>
    <t>69782130</t>
  </si>
  <si>
    <t>SI56 0204 1009 2274 547</t>
  </si>
  <si>
    <t>041 513 824</t>
  </si>
  <si>
    <t>NOGOMETNI KLUB IVANČNA GORICA</t>
  </si>
  <si>
    <t>1295 IVANČNA GORICA </t>
  </si>
  <si>
    <t>1179292000</t>
  </si>
  <si>
    <t>59427507</t>
  </si>
  <si>
    <t>NK IVANČNA GORICA</t>
  </si>
  <si>
    <t>LJUBLJANSKA CESTA 2A</t>
  </si>
  <si>
    <t>KARATE KLUB IVANČNA GORICA</t>
  </si>
  <si>
    <t>051 311 082</t>
  </si>
  <si>
    <t>VIR PRI STIČNI 82</t>
  </si>
  <si>
    <t>joze.kastelic1@siol.net</t>
  </si>
  <si>
    <t>1178407000</t>
  </si>
  <si>
    <t>60876883</t>
  </si>
  <si>
    <t>SI56 1990 6501 2411 116</t>
  </si>
  <si>
    <t>CESTA OBČINE HIRSCHAID 1</t>
  </si>
  <si>
    <t>AVTOMOTO DRUŠTVO ŠENTVID PRI STIČNI</t>
  </si>
  <si>
    <t>ŠENTVID PRI STIČNI 139</t>
  </si>
  <si>
    <t>1296 ŠENTVID PRI STIČNI</t>
  </si>
  <si>
    <t>5011086000</t>
  </si>
  <si>
    <t>35014903</t>
  </si>
  <si>
    <t>SI56 0204 1002 0066 583</t>
  </si>
  <si>
    <t>info@amdsentvid.si</t>
  </si>
  <si>
    <t>041 376 662</t>
  </si>
  <si>
    <t>KOŠARKARSKI KLUB IVANČNA GORICA</t>
  </si>
  <si>
    <t>SOKOLSKA ULICA 5</t>
  </si>
  <si>
    <t>4001397000</t>
  </si>
  <si>
    <t>63080389</t>
  </si>
  <si>
    <t>SI56 0204 1025 7378 441</t>
  </si>
  <si>
    <t>info@kkivancna.si</t>
  </si>
  <si>
    <t>MATEJ ŠTEH</t>
  </si>
  <si>
    <t>GREGOR KASTELIC</t>
  </si>
  <si>
    <t>RAFAEL KOREN</t>
  </si>
  <si>
    <t>MARJAN POTOKAR</t>
  </si>
  <si>
    <t>1955659000</t>
  </si>
  <si>
    <t>24898619</t>
  </si>
  <si>
    <t>4050231000</t>
  </si>
  <si>
    <t>70311471</t>
  </si>
  <si>
    <t>SI56 0430 2000 3021 146</t>
  </si>
  <si>
    <t>1178784000</t>
  </si>
  <si>
    <t>72583118</t>
  </si>
  <si>
    <t>SI56 0202 2005 2801 037</t>
  </si>
  <si>
    <t>KLUB MALEGA NOGOMETA (FUTSAL KLUB) MAFIJOZI</t>
  </si>
  <si>
    <t>4004582000</t>
  </si>
  <si>
    <t>87410737</t>
  </si>
  <si>
    <t>4007549000</t>
  </si>
  <si>
    <t>10058800</t>
  </si>
  <si>
    <t>SI56 0204 1025 7768 478</t>
  </si>
  <si>
    <t>1178911000</t>
  </si>
  <si>
    <t>52008487</t>
  </si>
  <si>
    <t>SI56 0204 1025 8483 271</t>
  </si>
  <si>
    <t>PADALSKI KLUB MD&amp;MD IVANČNA GORICA</t>
  </si>
  <si>
    <t>1586530000</t>
  </si>
  <si>
    <t>44691092</t>
  </si>
  <si>
    <t>PLANINSKO DRUŠTVO POLŽ VIŠNJA GORA</t>
  </si>
  <si>
    <t>1178628000</t>
  </si>
  <si>
    <t>52402398</t>
  </si>
  <si>
    <t>SI56 0201 0025 4713 527</t>
  </si>
  <si>
    <t>SI56 0315 7100 0617 879</t>
  </si>
  <si>
    <t>KULTURNO ŠPORTNO DRUŠTVO - PLESNI KLUB GUAPA</t>
  </si>
  <si>
    <t>4015843000</t>
  </si>
  <si>
    <t>68544707</t>
  </si>
  <si>
    <t>SI56 0510 0801 2941 150</t>
  </si>
  <si>
    <t>1178458000</t>
  </si>
  <si>
    <t>58195181</t>
  </si>
  <si>
    <t>SI56 0202 2009 2095 058</t>
  </si>
  <si>
    <t>STRELSKO DRUŠTVO JOŽE KOVAČIČ ŠENTVID PRI STIČNI</t>
  </si>
  <si>
    <t>5110475000</t>
  </si>
  <si>
    <t>70666962</t>
  </si>
  <si>
    <t>SI56 0204 1001 5719 528</t>
  </si>
  <si>
    <t>STRELSKO DRUŠTVO SONJA VESEL IVANČNA GORICA</t>
  </si>
  <si>
    <t>5137438000</t>
  </si>
  <si>
    <t>81410786</t>
  </si>
  <si>
    <t>SI56 0204 1001 2862 878</t>
  </si>
  <si>
    <t>1179004000</t>
  </si>
  <si>
    <t>60639199</t>
  </si>
  <si>
    <t>SI56 0204 1009 0707 124</t>
  </si>
  <si>
    <t>ŠOLSKO ŠPORTNO DRUŠTVO SREDNJE ŠOLE JOSIP JURČIČ IVANČNA GORICA</t>
  </si>
  <si>
    <t>5942080000</t>
  </si>
  <si>
    <t>87361230</t>
  </si>
  <si>
    <t>4021860000</t>
  </si>
  <si>
    <t>42951674</t>
  </si>
  <si>
    <t>SI56 0204 1025 8706 274</t>
  </si>
  <si>
    <t>4026144000</t>
  </si>
  <si>
    <t>90550439</t>
  </si>
  <si>
    <t>SI56 0204 1025 9028 411</t>
  </si>
  <si>
    <t>5941784000</t>
  </si>
  <si>
    <t>54031249</t>
  </si>
  <si>
    <t>SI56 0204 1009 1658 888</t>
  </si>
  <si>
    <t>ŠPORTNO DRUŠTVO BREZA SPODNJE BREZOVO</t>
  </si>
  <si>
    <t>1179217000</t>
  </si>
  <si>
    <t>90203879</t>
  </si>
  <si>
    <t>SI56 0430 2000 2725 393</t>
  </si>
  <si>
    <t>4080491000</t>
  </si>
  <si>
    <t>13404130</t>
  </si>
  <si>
    <t>SI56 0204 1026 1655 656</t>
  </si>
  <si>
    <t>5581648000</t>
  </si>
  <si>
    <t>78730651</t>
  </si>
  <si>
    <t>SI56 0204 1009 1902 358</t>
  </si>
  <si>
    <t>1892916000</t>
  </si>
  <si>
    <t>27340325</t>
  </si>
  <si>
    <t>SI56 0204 1025 5550 670</t>
  </si>
  <si>
    <t>4008812000</t>
  </si>
  <si>
    <t>57571139</t>
  </si>
  <si>
    <t>SI56 0204 1025 8592 008</t>
  </si>
  <si>
    <t>1869493000</t>
  </si>
  <si>
    <t>46558659</t>
  </si>
  <si>
    <t>SI56 6100 0000 4661 876</t>
  </si>
  <si>
    <t>4095057000</t>
  </si>
  <si>
    <t>63640821</t>
  </si>
  <si>
    <t>SI56 6100 0001 6257 450</t>
  </si>
  <si>
    <t>4090705000</t>
  </si>
  <si>
    <t>45488983</t>
  </si>
  <si>
    <t>SI56 0204 1026 2026 487</t>
  </si>
  <si>
    <t>2199637000</t>
  </si>
  <si>
    <t>11495855</t>
  </si>
  <si>
    <t>5923573000</t>
  </si>
  <si>
    <t>22515283</t>
  </si>
  <si>
    <t>SI56 0204 1001 7615 878</t>
  </si>
  <si>
    <t>DRUŠTVO ZA BORILNE VEŠČINE TAEKWONDO KANG</t>
  </si>
  <si>
    <t>GORNIŠKI KLUB JADRALNIH PADALCEV</t>
  </si>
  <si>
    <t>GORNIŠKI KLUB LIMBERK</t>
  </si>
  <si>
    <t>KLUB TAJSEKGA BOKSA NAK MUAY IVANČNA GORICA</t>
  </si>
  <si>
    <t>MOTO KLUB FIRE GROUP</t>
  </si>
  <si>
    <t>SMUČARSKO SKAKALNI KLUB IVANČNA GORICA</t>
  </si>
  <si>
    <t>ŠAHOVSKI KLUB VIŠNJA GORA - STIČNA</t>
  </si>
  <si>
    <t>ŠPORTNI KLUB POLŽEVO</t>
  </si>
  <si>
    <t>ŠPORTNI KLUB TEKTONIK</t>
  </si>
  <si>
    <t>ŠPORTNO DRUŠTVO AMBRUS</t>
  </si>
  <si>
    <t>ŠPORTNO DRUŠTVO FIT MANIJA</t>
  </si>
  <si>
    <t>ŠPORTNO DRUŠTVO KRKA</t>
  </si>
  <si>
    <t>ŠPORTNO DRUŠTVO MLADIH KRKA</t>
  </si>
  <si>
    <t>ŠPORTNO IN IZOBRAŽEVALNO DRUŠTVO TEMENICA</t>
  </si>
  <si>
    <t>UNIVERZITETNI SAVATE KLUB</t>
  </si>
  <si>
    <t>KULTURNO DRUŠTVO KORINJ</t>
  </si>
  <si>
    <t>ZVEZA ŠPORTNIH ORGANIZACIJ IVANČNA GORICA</t>
  </si>
  <si>
    <t>KLUB MALEGA NOGOMETA - FUTSAL CLUB IVANČNA GORICA</t>
  </si>
  <si>
    <t>KAJAK KANU KLUB KRKA</t>
  </si>
  <si>
    <t>ŠKOFLJE 4</t>
  </si>
  <si>
    <t>ČEŠNJICE PRI ZAGRADCU 50</t>
  </si>
  <si>
    <t>LJUBLJANSKA CESTA 2B</t>
  </si>
  <si>
    <t>ULICA FERDA VESELA 2</t>
  </si>
  <si>
    <t>SPODNJA DRAGA 46</t>
  </si>
  <si>
    <t>CESTA 2. GRUPE ODREDOV 34</t>
  </si>
  <si>
    <t>LJUBLJANSKA CESTA 7</t>
  </si>
  <si>
    <t>MESTNI TRG 21</t>
  </si>
  <si>
    <t>PETRUŠNJA VAS 68</t>
  </si>
  <si>
    <t>VELIKA DOBRAVA 17</t>
  </si>
  <si>
    <t>SPODNJA DRAGA 34</t>
  </si>
  <si>
    <t>NOVA VAS 8</t>
  </si>
  <si>
    <t>ŠENTVID PRI STIČNI 34</t>
  </si>
  <si>
    <t>AMBRUS 56</t>
  </si>
  <si>
    <t>SPODNJE BREZOVO 18</t>
  </si>
  <si>
    <t>VIR PRI STIČNI 123</t>
  </si>
  <si>
    <t>KRKA 1A</t>
  </si>
  <si>
    <t>KRKA 1D</t>
  </si>
  <si>
    <t>TEMENICA 6B</t>
  </si>
  <si>
    <t>ULICA CANKARJEVE BRIGADE 22A</t>
  </si>
  <si>
    <t>VELIKI KORINJ 14</t>
  </si>
  <si>
    <t>SOKOLSKA ULICA 8</t>
  </si>
  <si>
    <t>KRKA 61</t>
  </si>
  <si>
    <t>1303 ZAGRADEC</t>
  </si>
  <si>
    <t>1294 VIŠNJA GORA</t>
  </si>
  <si>
    <t>1301 KRKA</t>
  </si>
  <si>
    <t>BORISLAV MILOŠEVIĆ</t>
  </si>
  <si>
    <t>STANISLAVA POJE</t>
  </si>
  <si>
    <t>JANEZ MEŽAN</t>
  </si>
  <si>
    <t>KOŠČAK LUDVIK</t>
  </si>
  <si>
    <t>MATEJ DREMELJ</t>
  </si>
  <si>
    <t>KLEMEN NOSAN</t>
  </si>
  <si>
    <t>TINA ŽOKALJ</t>
  </si>
  <si>
    <t>ALEŠ ERJAVEC</t>
  </si>
  <si>
    <t>MAJA ZRILIČ</t>
  </si>
  <si>
    <t>TOMAŽ HOČEVAR</t>
  </si>
  <si>
    <t>MITJA JURIČ</t>
  </si>
  <si>
    <t>FRANC PAJK</t>
  </si>
  <si>
    <t>JANEZ ERJAVEC</t>
  </si>
  <si>
    <t>ANTON VENCELJ</t>
  </si>
  <si>
    <t>RENATO MUHIČ</t>
  </si>
  <si>
    <t>NEJC ZAVODNIK</t>
  </si>
  <si>
    <t>TINA KOZELJ</t>
  </si>
  <si>
    <t>JOŽE KOZINC</t>
  </si>
  <si>
    <t>PRIMOŽ BRADAČ</t>
  </si>
  <si>
    <t>TOMAŽ VERBIČ</t>
  </si>
  <si>
    <t>MOJCA OBREZA</t>
  </si>
  <si>
    <t>TAMARA VIDOVIĆ</t>
  </si>
  <si>
    <t>JANEZ PIŠKUR</t>
  </si>
  <si>
    <t>klub.kang@gmail.com</t>
  </si>
  <si>
    <t>gkjp2012@yahoo.com</t>
  </si>
  <si>
    <t>gk.limberk@gmail.com</t>
  </si>
  <si>
    <t>lumpi.007@gmail.com</t>
  </si>
  <si>
    <t>matej.dremelj@gmail.com</t>
  </si>
  <si>
    <t>klemen.nosan@gmail.com</t>
  </si>
  <si>
    <t>ebonit.rafael@gmail.com</t>
  </si>
  <si>
    <t>tina.zokalj@gmail.com</t>
  </si>
  <si>
    <t>pd_polz@email.si</t>
  </si>
  <si>
    <t>maja@guapa.si</t>
  </si>
  <si>
    <t>marjan.potokar62@gmail.com</t>
  </si>
  <si>
    <t>ssk.ivg@gmail.com</t>
  </si>
  <si>
    <t>matek.bozo@gmail.com</t>
  </si>
  <si>
    <t>franc.pajk@siol.net</t>
  </si>
  <si>
    <t>janezerjavec@gmail.com</t>
  </si>
  <si>
    <t>klub.tektonik@gmail.com</t>
  </si>
  <si>
    <t>renato.muhic@gmail.com</t>
  </si>
  <si>
    <t>sdbreza@gmail.com</t>
  </si>
  <si>
    <t>fitmanija@siol.net</t>
  </si>
  <si>
    <t>sdmkrka@gmail.com</t>
  </si>
  <si>
    <t>verbic.tomaz@gmail.com</t>
  </si>
  <si>
    <t>uniklub@gmail.com</t>
  </si>
  <si>
    <t>tamara.vidovic@t-2.net</t>
  </si>
  <si>
    <t>kajakkrka@gmail.com</t>
  </si>
  <si>
    <t>031 313 508</t>
  </si>
  <si>
    <t>041 699 636</t>
  </si>
  <si>
    <t>041 973 877</t>
  </si>
  <si>
    <t>041 752 734</t>
  </si>
  <si>
    <t>041 589 476</t>
  </si>
  <si>
    <t>031 333 042</t>
  </si>
  <si>
    <t>041 621 801</t>
  </si>
  <si>
    <t>040 309 039</t>
  </si>
  <si>
    <t>041 282 195</t>
  </si>
  <si>
    <t>041 480 615</t>
  </si>
  <si>
    <t>041 751 238</t>
  </si>
  <si>
    <t>031 538 741</t>
  </si>
  <si>
    <t>041 724 675</t>
  </si>
  <si>
    <t>041 785 422</t>
  </si>
  <si>
    <t>041 847 935</t>
  </si>
  <si>
    <t>031 319 957</t>
  </si>
  <si>
    <t>041 220 818</t>
  </si>
  <si>
    <t>041 557 922</t>
  </si>
  <si>
    <t>031 801 299</t>
  </si>
  <si>
    <t>041 670 168</t>
  </si>
  <si>
    <t>041 875 666</t>
  </si>
  <si>
    <t>041 530 619</t>
  </si>
  <si>
    <t>031 834 292</t>
  </si>
  <si>
    <t>041 645 150</t>
  </si>
  <si>
    <t>Mobilni telefon:</t>
  </si>
  <si>
    <r>
      <t xml:space="preserve">( Šifro boste našli na listu </t>
    </r>
    <r>
      <rPr>
        <b/>
        <sz val="8"/>
        <rFont val="Arial"/>
        <family val="2"/>
        <charset val="238"/>
      </rPr>
      <t>Izvajalci</t>
    </r>
    <r>
      <rPr>
        <sz val="8"/>
        <rFont val="Arial"/>
        <family val="2"/>
        <charset val="238"/>
      </rPr>
      <t xml:space="preserve"> ! )</t>
    </r>
  </si>
  <si>
    <t>* PRISPEVKI VADEČE OSEBE - njeni skupni LETNI prispevki v obliki ČLANARINE, VADNINE, ipd. !</t>
  </si>
  <si>
    <t>Prispevki vadeče osebe:</t>
  </si>
  <si>
    <t>*** Seznam mora biti urejen po STAROSTI (od mlajših do starejših) in znotraj istega letnika po ABECEDNEM REDU !</t>
  </si>
  <si>
    <t>*** V primeru DELITVE MEST (več enakovrednih skupin, lig, ipd.) podatek o uvrstitvi napišite v obliki XX. - YY. mesto !</t>
  </si>
  <si>
    <t>*** Vpišite uvrstitve tekmovalcev, ki so v tej kategoriji nastopali v PRETEKLI TEKMOVALNI SEZONI !</t>
  </si>
  <si>
    <t>**** Vpišite tekmovalce, ki bodo v tej kategoriji nastopali v TEKOČI TEKMOVALNI SEZONI !</t>
  </si>
  <si>
    <t>OBRAZEC 9:</t>
  </si>
  <si>
    <t>Število plavalnih
skupin</t>
  </si>
  <si>
    <t>Število ur</t>
  </si>
  <si>
    <t>NAJEM UČITELJEV PLAVANJA</t>
  </si>
  <si>
    <t>NAJEM BAZENA</t>
  </si>
  <si>
    <t>Prispevek Zavoda za šport</t>
  </si>
  <si>
    <t>Prispevek udeleženca</t>
  </si>
  <si>
    <t>Število skupin
v bazenu</t>
  </si>
  <si>
    <t>Obseg tečaja
(UR na SKUPINO)</t>
  </si>
  <si>
    <t>Cena najema
(EUR / uro)</t>
  </si>
  <si>
    <t>* Prispevek Zavoda za šport: PRISPEVEK NA POSAMEZNEGA UDELEŽENCA TEČAJA !</t>
  </si>
  <si>
    <t>STROŠKI BAZENA in STROKOVNEGA KADRA:</t>
  </si>
  <si>
    <t>STROŠKI PREVOZA in ORGANIZACIJE:</t>
  </si>
  <si>
    <t>ORGANIZACIJA TEČAJA PLAVANJA</t>
  </si>
  <si>
    <t>PREVOZ UDELEŽENCEV TEČAJA</t>
  </si>
  <si>
    <t>Stroški</t>
  </si>
  <si>
    <t>NACIONALNI PROSTOČASNI ŠPORTNI PROGRAM "NAUČIMO SE PLAVATI"</t>
  </si>
  <si>
    <t>Število udeležencev</t>
  </si>
  <si>
    <t>OBRAZEC 10:</t>
  </si>
  <si>
    <t>NACIONALNI PROSTOČASNI ŠPORTNI PROGRAM "ŠOLSKA ŠPORTNA TEKMOVANJA"</t>
  </si>
  <si>
    <t>SEZNAM TEKMOVANJ:</t>
  </si>
  <si>
    <t>Spol</t>
  </si>
  <si>
    <t>Športna panoga</t>
  </si>
  <si>
    <t>Nivo tekmovanja</t>
  </si>
  <si>
    <t>Starostna kategorija</t>
  </si>
  <si>
    <t>Število učencev</t>
  </si>
  <si>
    <t>Ocena stroška</t>
  </si>
  <si>
    <t>SKUPAJ:</t>
  </si>
  <si>
    <t>OBRAZEC 11:</t>
  </si>
  <si>
    <t>PROGRAMI PLANINSTVA in POHODNIŠTVA ZA ODRASLE</t>
  </si>
  <si>
    <t>SEZNAM PLANINSKIH TUR in POHODOV:</t>
  </si>
  <si>
    <t>Datum</t>
  </si>
  <si>
    <t>Vodnik</t>
  </si>
  <si>
    <t>Stopnja usposobljenosti</t>
  </si>
  <si>
    <t>Tura oz. Pohod (kraj ali vrh)</t>
  </si>
  <si>
    <t>OBRAZEC 12:</t>
  </si>
  <si>
    <t>REDNA VZDRŽEVALNA DELA in OBRATOVANJE ŠPORTNIH OBJEKTOV</t>
  </si>
  <si>
    <t>OSNOVNI PODATKI O ŠPORTNEM OBJEKTU:</t>
  </si>
  <si>
    <t>Naziv objekta:</t>
  </si>
  <si>
    <t>Lastnik objekta:</t>
  </si>
  <si>
    <t>Najemnik objekta:</t>
  </si>
  <si>
    <r>
      <t>Okrita površina (v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):</t>
    </r>
  </si>
  <si>
    <r>
      <t>Pokrita površina (v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):</t>
    </r>
  </si>
  <si>
    <t>OBRATOVALNI STROŠKI:</t>
  </si>
  <si>
    <t>Električna energija</t>
  </si>
  <si>
    <t>Ogrevanje</t>
  </si>
  <si>
    <t>Voda</t>
  </si>
  <si>
    <t>Kanalščina</t>
  </si>
  <si>
    <t>Vzdrževalec objekta</t>
  </si>
  <si>
    <t>* Lahko vnesete LETNI znesek stroškov, ali pa te razdelite na MESEČNE obroke !</t>
  </si>
  <si>
    <t>** Priložiti je potrebno kopije RAČUNOV iz prejšnjega leta, ki dokazujejo višino nastalih stroškov !</t>
  </si>
  <si>
    <t>ŠPORTNO - REKREATIVNA TEKMOVANJA ODRASLIH</t>
  </si>
  <si>
    <t>PODATKI O TEKMOVANJU:</t>
  </si>
  <si>
    <t>PODATKI O ORGANIZATORJU TEKMOVANJA:</t>
  </si>
  <si>
    <t>Organizator:</t>
  </si>
  <si>
    <t>Kontaktna oseba:</t>
  </si>
  <si>
    <t>Spol tekmovalcev:</t>
  </si>
  <si>
    <t>Nivo tekmovanja:</t>
  </si>
  <si>
    <t>Število ekip:</t>
  </si>
  <si>
    <t>Število udeležencev:</t>
  </si>
  <si>
    <t>* SPOL navedete, če je tekmovanje namenjeno samo ŽENSKAM, ali samo MOŠKIM !</t>
  </si>
  <si>
    <t>Kraj tekmovanja:</t>
  </si>
  <si>
    <t>Datum tekmovanja:</t>
  </si>
  <si>
    <t>Trajanje:</t>
  </si>
  <si>
    <t>Višina prijavnine:</t>
  </si>
  <si>
    <t>Vodja tekmovanja:</t>
  </si>
  <si>
    <t>** TRAJANJE - če gre za tekmovanje, ki traja daljše obdobje; DATUM - za enodnevno tekmovanje !</t>
  </si>
  <si>
    <t>Višina letnega najema objekta:</t>
  </si>
  <si>
    <t>VZDRŽEVALNA DELA:</t>
  </si>
  <si>
    <t>Nujna popravila</t>
  </si>
  <si>
    <t>Trava</t>
  </si>
  <si>
    <t>Tenisit</t>
  </si>
  <si>
    <t>Mivka</t>
  </si>
  <si>
    <t>Umetna trava</t>
  </si>
  <si>
    <t>Gorivo za
delovne stroje</t>
  </si>
  <si>
    <t>Gnojila</t>
  </si>
  <si>
    <t>Pesek</t>
  </si>
  <si>
    <t>Čistila</t>
  </si>
  <si>
    <t>Nujna opravila</t>
  </si>
  <si>
    <t>Drugo</t>
  </si>
  <si>
    <t>POSODABLJANJE in INVESTICIJSKO VZDRŽEVANJE ŠPORTNIH OBJEKTOV in POVRŠIN ZA ŠPORT</t>
  </si>
  <si>
    <t>OPIS PREDVIDENIH DEL:</t>
  </si>
  <si>
    <t>* OBVEZNE PRILOGE: predračuni izvajalcev del !</t>
  </si>
  <si>
    <t>Predračunska vrednost del:</t>
  </si>
  <si>
    <t>Priočakovana proračunska sredstva:</t>
  </si>
  <si>
    <t>OBRAZEC 13:</t>
  </si>
  <si>
    <t>OBRAZEC 14:</t>
  </si>
  <si>
    <t>OBRAZEC 9A:                                     SEZNAM ČLANOV DRUŠTVA</t>
  </si>
  <si>
    <t>Leto rojstva</t>
  </si>
  <si>
    <t>KANDIDIRAMO ZA NASLEDNJE ŠPORTNE PROGRAME in PODROČJA ŠPORTA (označite):</t>
  </si>
  <si>
    <t>Za točnost podatkov s podpisom in žigom odgovarja (odgovorna oseba izvajalca):</t>
  </si>
  <si>
    <t>ŠPORTNE PRIREDITVE in PROMOCIJE ŠPORTA</t>
  </si>
  <si>
    <t>Ocena stroškov</t>
  </si>
  <si>
    <t>Višina prijavnine</t>
  </si>
  <si>
    <t>Število udeleženih</t>
  </si>
  <si>
    <t>OBČINSKE ŠPORTNO-PROMOCIJSKE PRIREDITVE ZA PODELITEV PRIZNANJ V ŠPORTU:</t>
  </si>
  <si>
    <t>Število priznanj</t>
  </si>
  <si>
    <t>DELOVANJE OBČINSKE ŠPORTNE ZVEZE</t>
  </si>
  <si>
    <t>OBRAZEC 15:</t>
  </si>
  <si>
    <t>PODATKI O ZVEZI:</t>
  </si>
  <si>
    <t>Število članov (društev) zveze:</t>
  </si>
  <si>
    <t>Število redno zaposlenih delavcev:</t>
  </si>
  <si>
    <t>Število honorarnih delavcev:</t>
  </si>
  <si>
    <t>VIR PRIHODKOV</t>
  </si>
  <si>
    <t>PRIHODEK</t>
  </si>
  <si>
    <t>ČLANARINE</t>
  </si>
  <si>
    <t>PRORAČUN OBČINE - DELOVANJE OBČINSKE ŠPORTNE ZVEZE</t>
  </si>
  <si>
    <t>PREDVIDENI ODHODKI:</t>
  </si>
  <si>
    <t>PREDVIDENI PRIHODKI PO VIRIH (finančni načrt):</t>
  </si>
  <si>
    <t>ODHODEK</t>
  </si>
  <si>
    <t>VRSTA ODHODKA</t>
  </si>
  <si>
    <t>* Ne upošštevajte prihodkov in odhodkov za OSTALA PODROČJA ŠPORTA, za katera kandidirate na javnem razpisu občine !</t>
  </si>
  <si>
    <t>BADMINTON KLUB IVANČNA GORICA</t>
  </si>
  <si>
    <t>STIČNA 45B</t>
  </si>
  <si>
    <t>4023803000</t>
  </si>
  <si>
    <t>62721640</t>
  </si>
  <si>
    <t xml:space="preserve">SI56 6100 0000 5975 935 </t>
  </si>
  <si>
    <t>041 323 966</t>
  </si>
  <si>
    <t>info@badminton-bkivg.si</t>
  </si>
  <si>
    <t>GAŠPER BATIS</t>
  </si>
  <si>
    <t>ŠPORTNO DRUŠTVO ZAGRADEC</t>
  </si>
  <si>
    <t>ZAGRADEC 11</t>
  </si>
  <si>
    <t>1178555000</t>
  </si>
  <si>
    <t>60935456</t>
  </si>
  <si>
    <t xml:space="preserve">SI56 0204 1009 1646 957 </t>
  </si>
  <si>
    <t>041 398 409</t>
  </si>
  <si>
    <t>hocevar.uros.9@gmail.com</t>
  </si>
  <si>
    <t>UROŠ HOČEVAR</t>
  </si>
  <si>
    <t>TENIŠKI KLUB TALENT</t>
  </si>
  <si>
    <t>SOKOLSKA ULICA 6A</t>
  </si>
  <si>
    <t>4105176000</t>
  </si>
  <si>
    <t>20413360</t>
  </si>
  <si>
    <t>SI56 0202 2026 2649 867</t>
  </si>
  <si>
    <t>041 255 024</t>
  </si>
  <si>
    <t>milos.bas@hotmail.com</t>
  </si>
  <si>
    <t>MIHA PUŠLAR</t>
  </si>
  <si>
    <t>miha.puslar@gmail.com</t>
  </si>
  <si>
    <t>V.I.P. ŠPORTNI KLUB IVANČNA GORICA</t>
  </si>
  <si>
    <t>ŠENTJURJE 20</t>
  </si>
  <si>
    <t>4108442000</t>
  </si>
  <si>
    <t>38971364</t>
  </si>
  <si>
    <t>SI56 0204 1026 2804 330</t>
  </si>
  <si>
    <t>051 369 033</t>
  </si>
  <si>
    <t>symn.stopar@gmail.com</t>
  </si>
  <si>
    <t>SIMON STOPAR</t>
  </si>
  <si>
    <t>ŠPORTNO DRUŠTVO STIČNA</t>
  </si>
  <si>
    <t>STIČNA135</t>
  </si>
  <si>
    <t>4091353000</t>
  </si>
  <si>
    <t>58305572</t>
  </si>
  <si>
    <t>SI56 0204 1026 2109 810</t>
  </si>
  <si>
    <t>041 223 995</t>
  </si>
  <si>
    <t>sd.sticna@gmail.com</t>
  </si>
  <si>
    <t xml:space="preserve">RADO JAKOB PIŽEM </t>
  </si>
  <si>
    <t>rado.jakob.pizem@gmail.com</t>
  </si>
  <si>
    <t>ŠPORTNO DRUŠTVO SINJA KLUB</t>
  </si>
  <si>
    <t>DOLENJA VAS PRI TEMENICI 3</t>
  </si>
  <si>
    <t>4095049000</t>
  </si>
  <si>
    <t>66900158</t>
  </si>
  <si>
    <t>SI56 3500 1000 1391 862</t>
  </si>
  <si>
    <t>041 354 461</t>
  </si>
  <si>
    <t>sinjaklub@gmail.com</t>
  </si>
  <si>
    <t>TINA SINJUR</t>
  </si>
  <si>
    <t>SI56 6100 0000 8531 885</t>
  </si>
  <si>
    <t>SI56 1010 0005 2544 895</t>
  </si>
  <si>
    <t>mitja.juric1@siol.net</t>
  </si>
  <si>
    <t>CESTA OBČINE HIRSCHAID 3</t>
  </si>
  <si>
    <t>SI56 0204 1026 3205 425</t>
  </si>
  <si>
    <t>janezmezan@gmail.com</t>
  </si>
  <si>
    <t>brapri@gmail.com</t>
  </si>
  <si>
    <t>Ocena stroškov:</t>
  </si>
  <si>
    <t>KRKA 40</t>
  </si>
  <si>
    <t>031 232 735</t>
  </si>
  <si>
    <t>darja.drobnic@gmail.com</t>
  </si>
  <si>
    <t>DARJA DROBNIČ GAČNIK</t>
  </si>
  <si>
    <t>SI56 0204 1025 7782 058</t>
  </si>
  <si>
    <t>** Potrebno je priložiti kopijo potrdila o VPISU V RAZVID strokovno izobraženih in strokovno usposobljenih delavcev v športu !</t>
  </si>
  <si>
    <t>** Na obrazcu 9A priloži seznam aktivnih članov društva, ki mora biti urejen po starosti !</t>
  </si>
  <si>
    <t>Obseg vadbe</t>
  </si>
  <si>
    <t>cena najema (na uro)</t>
  </si>
  <si>
    <t>041 426 815</t>
  </si>
  <si>
    <t>borislav.milosevic75@gmail.com</t>
  </si>
  <si>
    <t>SI56 0400 1004 8616 971</t>
  </si>
  <si>
    <t>kajakas19@gmail.com</t>
  </si>
  <si>
    <t>041 428 964</t>
  </si>
  <si>
    <t>mohorko.ali@gmail.com</t>
  </si>
  <si>
    <t>JAN ŠPENDAL</t>
  </si>
  <si>
    <t>sdsonjavesel@gmail.com</t>
  </si>
  <si>
    <t>041 853 311</t>
  </si>
  <si>
    <t>jan.spendal@gmail.com</t>
  </si>
  <si>
    <t>SAŠO VALENTIN JANČIGAJ</t>
  </si>
  <si>
    <t>saso.jancigaj@gmail.com</t>
  </si>
  <si>
    <t>040 976 965</t>
  </si>
  <si>
    <t>kozinc.krka@gmail.com</t>
  </si>
  <si>
    <t>mojca.mezek@gmail.com</t>
  </si>
  <si>
    <t>ŠPORTNO STRELSKO DRUŠTVO TRISTO</t>
  </si>
  <si>
    <t>1954 VIŠNJA GORA</t>
  </si>
  <si>
    <t>4123824000</t>
  </si>
  <si>
    <t>72342803</t>
  </si>
  <si>
    <t>SI56 0202 2026 3524 807</t>
  </si>
  <si>
    <t>tsttristo@gmail.com</t>
  </si>
  <si>
    <t xml:space="preserve">041 724 675 </t>
  </si>
  <si>
    <t>hoochko@yahoo.com</t>
  </si>
  <si>
    <t>ŠPORTNO DRUŠTVO MULJAVA</t>
  </si>
  <si>
    <t>MULJAVA 23A</t>
  </si>
  <si>
    <t>1179276000</t>
  </si>
  <si>
    <t>46354948</t>
  </si>
  <si>
    <t>SI56 0204 1009 0430 771</t>
  </si>
  <si>
    <t>031 598 022</t>
  </si>
  <si>
    <t>sdmuljava@gmail.com</t>
  </si>
  <si>
    <t>JURE ERJAVEC</t>
  </si>
  <si>
    <t>erjavec1985@gmail.com</t>
  </si>
  <si>
    <t>031 376 662</t>
  </si>
  <si>
    <t>matej.steh@siol.net</t>
  </si>
  <si>
    <t>ANDREJ OKORN</t>
  </si>
  <si>
    <t>031 837 609</t>
  </si>
  <si>
    <t>okornd@gmail.com</t>
  </si>
  <si>
    <t>041 548 573</t>
  </si>
  <si>
    <t>zso.ivancna@gmail.com</t>
  </si>
  <si>
    <t>TOMAŽ ZAKRAJŠEK</t>
  </si>
  <si>
    <t>tomaz.zak78@gmail.com</t>
  </si>
  <si>
    <t xml:space="preserve"> </t>
  </si>
  <si>
    <t>RAZPISNA DOKUMENTACIJA 2023 - ŠPORT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</si>
</sst>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0"/>
    <numFmt numFmtId="166" formatCode="d/\ m/\ yyyy;@"/>
    <numFmt numFmtId="167" formatCode="d/m/yyyy;@"/>
    <numFmt numFmtId="168" formatCode="#,##0.00\ [$EUR]"/>
    <numFmt numFmtId="169" formatCode="#,##0.00\ _€"/>
    <numFmt numFmtId="170" formatCode="#,##0.00\ &quot;€&quot;"/>
  </numFmts>
  <fonts count="24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u/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CC0000"/>
      <name val="Times New Roman"/>
      <family val="1"/>
      <charset val="238"/>
    </font>
    <font>
      <sz val="9"/>
      <color rgb="FFCC0000"/>
      <name val="Times New Roman"/>
      <family val="1"/>
      <charset val="238"/>
    </font>
    <font>
      <vertAlign val="superscript"/>
      <sz val="8"/>
      <name val="Arial"/>
      <family val="2"/>
      <charset val="238"/>
    </font>
    <font>
      <sz val="8"/>
      <name val="Arial CE"/>
      <charset val="238"/>
    </font>
    <font>
      <sz val="7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lightUp"/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4" fillId="0" borderId="0"/>
    <xf numFmtId="0" fontId="14" fillId="0" borderId="0"/>
  </cellStyleXfs>
  <cellXfs count="423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/>
    <xf numFmtId="0" fontId="4" fillId="2" borderId="8" xfId="0" applyFont="1" applyFill="1" applyBorder="1" applyAlignment="1">
      <alignment vertical="center"/>
    </xf>
    <xf numFmtId="0" fontId="10" fillId="0" borderId="0" xfId="0" applyFont="1"/>
    <xf numFmtId="0" fontId="1" fillId="0" borderId="5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15" fillId="0" borderId="0" xfId="0" applyFont="1"/>
    <xf numFmtId="0" fontId="3" fillId="0" borderId="0" xfId="0" applyFont="1"/>
    <xf numFmtId="0" fontId="11" fillId="0" borderId="0" xfId="0" applyFont="1"/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0" xfId="0" quotePrefix="1" applyFont="1"/>
    <xf numFmtId="0" fontId="4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0" xfId="2" applyFont="1"/>
    <xf numFmtId="0" fontId="1" fillId="0" borderId="0" xfId="3" applyFont="1"/>
    <xf numFmtId="0" fontId="1" fillId="0" borderId="0" xfId="1" applyNumberFormat="1" applyFont="1" applyBorder="1" applyAlignment="1" applyProtection="1"/>
    <xf numFmtId="165" fontId="4" fillId="0" borderId="0" xfId="3" applyNumberFormat="1" applyFont="1" applyAlignment="1">
      <alignment horizontal="center"/>
    </xf>
    <xf numFmtId="0" fontId="4" fillId="0" borderId="0" xfId="3" applyFont="1"/>
    <xf numFmtId="49" fontId="4" fillId="0" borderId="0" xfId="3" applyNumberFormat="1" applyFont="1"/>
    <xf numFmtId="0" fontId="17" fillId="0" borderId="0" xfId="3" applyFont="1"/>
    <xf numFmtId="0" fontId="1" fillId="0" borderId="0" xfId="1" applyNumberFormat="1" applyFont="1" applyFill="1" applyBorder="1" applyAlignment="1" applyProtection="1"/>
    <xf numFmtId="0" fontId="8" fillId="0" borderId="0" xfId="0" applyFont="1" applyProtection="1">
      <protection locked="0"/>
    </xf>
    <xf numFmtId="49" fontId="1" fillId="0" borderId="0" xfId="3" applyNumberFormat="1" applyFont="1"/>
    <xf numFmtId="0" fontId="10" fillId="0" borderId="30" xfId="0" applyFont="1" applyBorder="1"/>
    <xf numFmtId="0" fontId="9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Alignment="1" applyProtection="1">
      <alignment horizontal="center" vertical="center"/>
      <protection locked="0"/>
    </xf>
    <xf numFmtId="166" fontId="1" fillId="3" borderId="28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28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inden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 inden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right" vertical="center" indent="1"/>
    </xf>
    <xf numFmtId="0" fontId="1" fillId="0" borderId="15" xfId="0" applyFont="1" applyBorder="1" applyAlignment="1">
      <alignment horizontal="left" vertical="center" indent="1"/>
    </xf>
    <xf numFmtId="0" fontId="1" fillId="0" borderId="15" xfId="0" applyFont="1" applyBorder="1" applyAlignment="1">
      <alignment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20" fillId="0" borderId="0" xfId="0" quotePrefix="1" applyFont="1"/>
    <xf numFmtId="0" fontId="4" fillId="0" borderId="37" xfId="0" applyFont="1" applyBorder="1" applyProtection="1">
      <protection locked="0"/>
    </xf>
    <xf numFmtId="0" fontId="4" fillId="0" borderId="34" xfId="0" applyFont="1" applyBorder="1" applyProtection="1">
      <protection locked="0"/>
    </xf>
    <xf numFmtId="166" fontId="1" fillId="3" borderId="5" xfId="0" applyNumberFormat="1" applyFont="1" applyFill="1" applyBorder="1" applyAlignment="1" applyProtection="1">
      <alignment horizontal="center" vertical="center"/>
      <protection locked="0"/>
    </xf>
    <xf numFmtId="165" fontId="1" fillId="0" borderId="0" xfId="3" applyNumberFormat="1" applyFont="1" applyAlignment="1">
      <alignment horizontal="center"/>
    </xf>
    <xf numFmtId="165" fontId="1" fillId="6" borderId="0" xfId="3" applyNumberFormat="1" applyFont="1" applyFill="1" applyAlignment="1">
      <alignment horizontal="center"/>
    </xf>
    <xf numFmtId="0" fontId="1" fillId="6" borderId="0" xfId="3" applyFont="1" applyFill="1"/>
    <xf numFmtId="49" fontId="1" fillId="6" borderId="0" xfId="3" applyNumberFormat="1" applyFont="1" applyFill="1"/>
    <xf numFmtId="0" fontId="1" fillId="6" borderId="0" xfId="1" applyNumberFormat="1" applyFont="1" applyFill="1" applyBorder="1" applyAlignment="1" applyProtection="1"/>
    <xf numFmtId="0" fontId="1" fillId="6" borderId="0" xfId="2" applyFont="1" applyFill="1"/>
    <xf numFmtId="165" fontId="9" fillId="7" borderId="27" xfId="3" applyNumberFormat="1" applyFont="1" applyFill="1" applyBorder="1" applyAlignment="1">
      <alignment horizontal="center"/>
    </xf>
    <xf numFmtId="0" fontId="9" fillId="7" borderId="27" xfId="3" applyFont="1" applyFill="1" applyBorder="1"/>
    <xf numFmtId="49" fontId="9" fillId="7" borderId="27" xfId="3" applyNumberFormat="1" applyFont="1" applyFill="1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20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1" fillId="0" borderId="3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vertical="center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" fillId="0" borderId="28" xfId="0" applyFont="1" applyBorder="1" applyAlignment="1">
      <alignment vertical="center"/>
    </xf>
    <xf numFmtId="0" fontId="4" fillId="0" borderId="20" xfId="0" applyFont="1" applyBorder="1"/>
    <xf numFmtId="0" fontId="1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4" fillId="0" borderId="0" xfId="5" applyFont="1"/>
    <xf numFmtId="0" fontId="5" fillId="0" borderId="0" xfId="4" applyFont="1" applyAlignment="1">
      <alignment horizontal="left" vertical="center"/>
    </xf>
    <xf numFmtId="0" fontId="4" fillId="0" borderId="10" xfId="5" applyFont="1" applyBorder="1"/>
    <xf numFmtId="0" fontId="9" fillId="0" borderId="10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/>
    </xf>
    <xf numFmtId="1" fontId="1" fillId="0" borderId="10" xfId="5" applyNumberFormat="1" applyFont="1" applyBorder="1" applyAlignment="1">
      <alignment horizontal="center"/>
    </xf>
    <xf numFmtId="0" fontId="1" fillId="0" borderId="0" xfId="5" applyFont="1"/>
    <xf numFmtId="0" fontId="9" fillId="0" borderId="37" xfId="5" applyFont="1" applyBorder="1" applyAlignment="1">
      <alignment horizontal="center"/>
    </xf>
    <xf numFmtId="0" fontId="1" fillId="0" borderId="37" xfId="5" applyFont="1" applyBorder="1" applyAlignment="1">
      <alignment horizontal="left"/>
    </xf>
    <xf numFmtId="1" fontId="1" fillId="0" borderId="37" xfId="5" applyNumberFormat="1" applyFont="1" applyBorder="1" applyAlignment="1">
      <alignment horizontal="center"/>
    </xf>
    <xf numFmtId="0" fontId="9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10" xfId="5" applyFont="1" applyBorder="1"/>
    <xf numFmtId="0" fontId="22" fillId="6" borderId="0" xfId="1" applyNumberFormat="1" applyFont="1" applyFill="1" applyBorder="1" applyAlignment="1" applyProtection="1"/>
    <xf numFmtId="0" fontId="1" fillId="6" borderId="0" xfId="1" applyFont="1" applyFill="1" applyAlignment="1" applyProtection="1"/>
    <xf numFmtId="0" fontId="9" fillId="3" borderId="7" xfId="0" applyFont="1" applyFill="1" applyBorder="1" applyAlignment="1" applyProtection="1">
      <alignment horizontal="center" vertical="center"/>
      <protection locked="0"/>
    </xf>
    <xf numFmtId="0" fontId="23" fillId="6" borderId="0" xfId="1" applyNumberFormat="1" applyFont="1" applyFill="1" applyBorder="1" applyAlignment="1" applyProtection="1"/>
    <xf numFmtId="0" fontId="10" fillId="0" borderId="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0" fillId="4" borderId="4" xfId="0" applyFont="1" applyFill="1" applyBorder="1" applyAlignment="1">
      <alignment horizontal="left" vertical="center" indent="1"/>
    </xf>
    <xf numFmtId="0" fontId="0" fillId="4" borderId="5" xfId="0" applyFill="1" applyBorder="1" applyAlignment="1">
      <alignment horizontal="left" vertical="center" indent="1"/>
    </xf>
    <xf numFmtId="0" fontId="0" fillId="4" borderId="28" xfId="0" applyFill="1" applyBorder="1" applyAlignment="1">
      <alignment horizontal="left" vertical="center" indent="1"/>
    </xf>
    <xf numFmtId="0" fontId="11" fillId="3" borderId="4" xfId="0" applyFont="1" applyFill="1" applyBorder="1" applyAlignment="1" applyProtection="1">
      <alignment horizontal="left" vertical="center" indent="2"/>
      <protection locked="0"/>
    </xf>
    <xf numFmtId="0" fontId="8" fillId="3" borderId="5" xfId="0" applyFont="1" applyFill="1" applyBorder="1" applyAlignment="1" applyProtection="1">
      <alignment horizontal="left" vertical="center" indent="2"/>
      <protection locked="0"/>
    </xf>
    <xf numFmtId="0" fontId="8" fillId="3" borderId="28" xfId="0" applyFont="1" applyFill="1" applyBorder="1" applyAlignment="1" applyProtection="1">
      <alignment horizontal="left" vertical="center" indent="2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10" fillId="4" borderId="3" xfId="0" applyFont="1" applyFill="1" applyBorder="1" applyAlignment="1">
      <alignment horizontal="left" vertical="center" indent="1"/>
    </xf>
    <xf numFmtId="0" fontId="0" fillId="4" borderId="9" xfId="0" applyFill="1" applyBorder="1" applyAlignment="1">
      <alignment horizontal="left" vertical="center" indent="1"/>
    </xf>
    <xf numFmtId="0" fontId="0" fillId="4" borderId="17" xfId="0" applyFill="1" applyBorder="1" applyAlignment="1">
      <alignment horizontal="left" vertical="center" indent="1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left" vertical="center" indent="2"/>
      <protection locked="0"/>
    </xf>
    <xf numFmtId="0" fontId="8" fillId="3" borderId="7" xfId="0" applyFont="1" applyFill="1" applyBorder="1" applyAlignment="1" applyProtection="1">
      <alignment horizontal="left" vertical="center" indent="2"/>
      <protection locked="0"/>
    </xf>
    <xf numFmtId="0" fontId="8" fillId="3" borderId="18" xfId="0" applyFont="1" applyFill="1" applyBorder="1" applyAlignment="1" applyProtection="1">
      <alignment horizontal="left" vertical="center" indent="2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28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horizontal="center" vertical="top"/>
      <protection locked="0"/>
    </xf>
    <xf numFmtId="0" fontId="8" fillId="3" borderId="30" xfId="0" applyFont="1" applyFill="1" applyBorder="1" applyAlignment="1" applyProtection="1">
      <alignment vertical="center"/>
      <protection locked="0"/>
    </xf>
    <xf numFmtId="166" fontId="8" fillId="3" borderId="3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28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168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66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1" fillId="6" borderId="3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1" fillId="6" borderId="36" xfId="0" applyFont="1" applyFill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9" fillId="6" borderId="17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36" xfId="0" applyFont="1" applyFill="1" applyBorder="1" applyAlignment="1" applyProtection="1">
      <alignment vertical="top" wrapText="1"/>
      <protection locked="0"/>
    </xf>
    <xf numFmtId="0" fontId="9" fillId="0" borderId="15" xfId="0" applyFont="1" applyBorder="1" applyAlignment="1">
      <alignment horizontal="center" vertical="center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17" xfId="0" applyFont="1" applyFill="1" applyBorder="1" applyAlignment="1" applyProtection="1">
      <alignment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23" fillId="3" borderId="14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18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166" fontId="1" fillId="3" borderId="6" xfId="0" applyNumberFormat="1" applyFont="1" applyFill="1" applyBorder="1" applyAlignment="1" applyProtection="1">
      <alignment horizontal="center" vertical="center"/>
      <protection locked="0"/>
    </xf>
    <xf numFmtId="166" fontId="1" fillId="3" borderId="7" xfId="0" applyNumberFormat="1" applyFont="1" applyFill="1" applyBorder="1" applyAlignment="1" applyProtection="1">
      <alignment horizontal="center" vertical="center"/>
      <protection locked="0"/>
    </xf>
    <xf numFmtId="166" fontId="1" fillId="3" borderId="18" xfId="0" applyNumberFormat="1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Alignment="1" applyProtection="1">
      <alignment horizontal="center" vertical="center"/>
      <protection locked="0"/>
    </xf>
    <xf numFmtId="166" fontId="1" fillId="3" borderId="5" xfId="0" applyNumberFormat="1" applyFont="1" applyFill="1" applyBorder="1" applyAlignment="1" applyProtection="1">
      <alignment horizontal="center" vertical="center"/>
      <protection locked="0"/>
    </xf>
    <xf numFmtId="166" fontId="1" fillId="3" borderId="28" xfId="0" applyNumberFormat="1" applyFont="1" applyFill="1" applyBorder="1" applyAlignment="1" applyProtection="1">
      <alignment horizontal="center" vertical="center"/>
      <protection locked="0"/>
    </xf>
    <xf numFmtId="166" fontId="1" fillId="3" borderId="3" xfId="0" applyNumberFormat="1" applyFont="1" applyFill="1" applyBorder="1" applyAlignment="1" applyProtection="1">
      <alignment horizontal="center" vertical="center"/>
      <protection locked="0"/>
    </xf>
    <xf numFmtId="166" fontId="1" fillId="3" borderId="9" xfId="0" applyNumberFormat="1" applyFont="1" applyFill="1" applyBorder="1" applyAlignment="1" applyProtection="1">
      <alignment horizontal="center" vertical="center"/>
      <protection locked="0"/>
    </xf>
    <xf numFmtId="166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167" fontId="1" fillId="3" borderId="4" xfId="0" applyNumberFormat="1" applyFont="1" applyFill="1" applyBorder="1" applyAlignment="1" applyProtection="1">
      <alignment horizontal="center" vertical="center"/>
      <protection locked="0"/>
    </xf>
    <xf numFmtId="167" fontId="1" fillId="3" borderId="28" xfId="0" applyNumberFormat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167" fontId="1" fillId="3" borderId="6" xfId="0" applyNumberFormat="1" applyFont="1" applyFill="1" applyBorder="1" applyAlignment="1" applyProtection="1">
      <alignment horizontal="center" vertical="center"/>
      <protection locked="0"/>
    </xf>
    <xf numFmtId="167" fontId="1" fillId="3" borderId="18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167" fontId="1" fillId="3" borderId="3" xfId="0" applyNumberFormat="1" applyFont="1" applyFill="1" applyBorder="1" applyAlignment="1" applyProtection="1">
      <alignment horizontal="center" vertical="center"/>
      <protection locked="0"/>
    </xf>
    <xf numFmtId="167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166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166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166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6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1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166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166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168" fontId="9" fillId="6" borderId="7" xfId="0" applyNumberFormat="1" applyFont="1" applyFill="1" applyBorder="1" applyAlignment="1" applyProtection="1">
      <alignment horizontal="center" vertical="center"/>
      <protection locked="0"/>
    </xf>
    <xf numFmtId="168" fontId="9" fillId="6" borderId="18" xfId="0" applyNumberFormat="1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166" fontId="9" fillId="6" borderId="5" xfId="0" applyNumberFormat="1" applyFont="1" applyFill="1" applyBorder="1" applyAlignment="1" applyProtection="1">
      <alignment horizontal="center" vertical="center"/>
      <protection locked="0"/>
    </xf>
    <xf numFmtId="166" fontId="9" fillId="6" borderId="28" xfId="0" applyNumberFormat="1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9" fillId="3" borderId="4" xfId="0" applyFont="1" applyFill="1" applyBorder="1" applyAlignment="1" applyProtection="1">
      <alignment vertical="center"/>
      <protection locked="0"/>
    </xf>
    <xf numFmtId="164" fontId="9" fillId="3" borderId="4" xfId="0" applyNumberFormat="1" applyFont="1" applyFill="1" applyBorder="1" applyAlignment="1" applyProtection="1">
      <alignment horizontal="center" vertical="center"/>
      <protection locked="0"/>
    </xf>
    <xf numFmtId="164" fontId="9" fillId="3" borderId="28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164" fontId="9" fillId="3" borderId="6" xfId="0" applyNumberFormat="1" applyFont="1" applyFill="1" applyBorder="1" applyAlignment="1" applyProtection="1">
      <alignment horizontal="center" vertical="center"/>
      <protection locked="0"/>
    </xf>
    <xf numFmtId="164" fontId="9" fillId="3" borderId="18" xfId="0" applyNumberFormat="1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164" fontId="9" fillId="3" borderId="3" xfId="0" applyNumberFormat="1" applyFont="1" applyFill="1" applyBorder="1" applyAlignment="1" applyProtection="1">
      <alignment horizontal="center" vertical="center"/>
      <protection locked="0"/>
    </xf>
    <xf numFmtId="164" fontId="9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28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" fillId="6" borderId="18" xfId="0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28" xfId="0" applyFont="1" applyBorder="1"/>
    <xf numFmtId="0" fontId="5" fillId="2" borderId="1" xfId="4" applyFont="1" applyFill="1" applyBorder="1" applyAlignment="1">
      <alignment horizontal="left" vertical="center"/>
    </xf>
    <xf numFmtId="0" fontId="5" fillId="2" borderId="8" xfId="4" applyFont="1" applyFill="1" applyBorder="1" applyAlignment="1">
      <alignment horizontal="left" vertical="center"/>
    </xf>
    <xf numFmtId="0" fontId="5" fillId="2" borderId="21" xfId="4" applyFont="1" applyFill="1" applyBorder="1" applyAlignment="1">
      <alignment horizontal="left" vertical="center"/>
    </xf>
    <xf numFmtId="168" fontId="1" fillId="3" borderId="6" xfId="0" applyNumberFormat="1" applyFont="1" applyFill="1" applyBorder="1" applyAlignment="1" applyProtection="1">
      <alignment horizontal="center" vertical="center"/>
      <protection locked="0"/>
    </xf>
    <xf numFmtId="168" fontId="1" fillId="3" borderId="7" xfId="0" applyNumberFormat="1" applyFont="1" applyFill="1" applyBorder="1" applyAlignment="1" applyProtection="1">
      <alignment horizontal="center" vertical="center"/>
      <protection locked="0"/>
    </xf>
    <xf numFmtId="168" fontId="1" fillId="3" borderId="18" xfId="0" applyNumberFormat="1" applyFont="1" applyFill="1" applyBorder="1" applyAlignment="1" applyProtection="1">
      <alignment horizontal="center" vertical="center"/>
      <protection locked="0"/>
    </xf>
    <xf numFmtId="168" fontId="1" fillId="3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5" xfId="0" applyNumberFormat="1" applyFont="1" applyFill="1" applyBorder="1" applyAlignment="1" applyProtection="1">
      <alignment horizontal="center" vertical="center"/>
      <protection locked="0"/>
    </xf>
    <xf numFmtId="168" fontId="1" fillId="3" borderId="28" xfId="0" applyNumberFormat="1" applyFont="1" applyFill="1" applyBorder="1" applyAlignment="1" applyProtection="1">
      <alignment horizontal="center" vertical="center"/>
      <protection locked="0"/>
    </xf>
    <xf numFmtId="168" fontId="1" fillId="3" borderId="3" xfId="0" applyNumberFormat="1" applyFont="1" applyFill="1" applyBorder="1" applyAlignment="1" applyProtection="1">
      <alignment horizontal="center" vertical="center"/>
      <protection locked="0"/>
    </xf>
    <xf numFmtId="168" fontId="1" fillId="3" borderId="9" xfId="0" applyNumberFormat="1" applyFont="1" applyFill="1" applyBorder="1" applyAlignment="1" applyProtection="1">
      <alignment horizontal="center" vertical="center"/>
      <protection locked="0"/>
    </xf>
    <xf numFmtId="168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vertical="center"/>
    </xf>
    <xf numFmtId="168" fontId="8" fillId="9" borderId="14" xfId="0" applyNumberFormat="1" applyFont="1" applyFill="1" applyBorder="1" applyAlignment="1">
      <alignment horizontal="center" vertical="center"/>
    </xf>
    <xf numFmtId="168" fontId="8" fillId="9" borderId="15" xfId="0" applyNumberFormat="1" applyFont="1" applyFill="1" applyBorder="1" applyAlignment="1">
      <alignment horizontal="center" vertical="center"/>
    </xf>
    <xf numFmtId="168" fontId="8" fillId="9" borderId="1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170" fontId="1" fillId="3" borderId="4" xfId="0" applyNumberFormat="1" applyFont="1" applyFill="1" applyBorder="1" applyAlignment="1" applyProtection="1">
      <alignment horizontal="center" vertical="center"/>
      <protection locked="0"/>
    </xf>
    <xf numFmtId="170" fontId="1" fillId="3" borderId="28" xfId="0" applyNumberFormat="1" applyFont="1" applyFill="1" applyBorder="1" applyAlignment="1" applyProtection="1">
      <alignment horizontal="center" vertical="center"/>
      <protection locked="0"/>
    </xf>
    <xf numFmtId="170" fontId="1" fillId="3" borderId="6" xfId="0" applyNumberFormat="1" applyFont="1" applyFill="1" applyBorder="1" applyAlignment="1" applyProtection="1">
      <alignment horizontal="center" vertical="center"/>
      <protection locked="0"/>
    </xf>
    <xf numFmtId="170" fontId="1" fillId="3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70" fontId="1" fillId="3" borderId="3" xfId="0" applyNumberFormat="1" applyFont="1" applyFill="1" applyBorder="1" applyAlignment="1" applyProtection="1">
      <alignment horizontal="center" vertical="center"/>
      <protection locked="0"/>
    </xf>
    <xf numFmtId="170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17" xfId="0" applyFont="1" applyFill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169" fontId="1" fillId="3" borderId="6" xfId="0" applyNumberFormat="1" applyFont="1" applyFill="1" applyBorder="1" applyAlignment="1" applyProtection="1">
      <alignment vertical="center"/>
      <protection locked="0"/>
    </xf>
    <xf numFmtId="169" fontId="1" fillId="3" borderId="7" xfId="0" applyNumberFormat="1" applyFont="1" applyFill="1" applyBorder="1" applyAlignment="1" applyProtection="1">
      <alignment vertical="center"/>
      <protection locked="0"/>
    </xf>
    <xf numFmtId="169" fontId="1" fillId="3" borderId="18" xfId="0" applyNumberFormat="1" applyFont="1" applyFill="1" applyBorder="1" applyAlignment="1" applyProtection="1">
      <alignment vertical="center"/>
      <protection locked="0"/>
    </xf>
    <xf numFmtId="169" fontId="1" fillId="3" borderId="4" xfId="0" applyNumberFormat="1" applyFont="1" applyFill="1" applyBorder="1" applyAlignment="1" applyProtection="1">
      <alignment vertical="center"/>
      <protection locked="0"/>
    </xf>
    <xf numFmtId="169" fontId="1" fillId="3" borderId="5" xfId="0" applyNumberFormat="1" applyFont="1" applyFill="1" applyBorder="1" applyAlignment="1" applyProtection="1">
      <alignment vertical="center"/>
      <protection locked="0"/>
    </xf>
    <xf numFmtId="169" fontId="1" fillId="3" borderId="28" xfId="0" applyNumberFormat="1" applyFont="1" applyFill="1" applyBorder="1" applyAlignment="1" applyProtection="1">
      <alignment vertical="center"/>
      <protection locked="0"/>
    </xf>
    <xf numFmtId="169" fontId="1" fillId="0" borderId="22" xfId="0" applyNumberFormat="1" applyFont="1" applyBorder="1" applyAlignment="1" applyProtection="1">
      <alignment vertical="center"/>
      <protection locked="0"/>
    </xf>
    <xf numFmtId="169" fontId="1" fillId="3" borderId="3" xfId="0" applyNumberFormat="1" applyFont="1" applyFill="1" applyBorder="1" applyAlignment="1" applyProtection="1">
      <alignment vertical="center"/>
      <protection locked="0"/>
    </xf>
    <xf numFmtId="169" fontId="1" fillId="3" borderId="9" xfId="0" applyNumberFormat="1" applyFont="1" applyFill="1" applyBorder="1" applyAlignment="1" applyProtection="1">
      <alignment vertical="center"/>
      <protection locked="0"/>
    </xf>
    <xf numFmtId="169" fontId="1" fillId="3" borderId="17" xfId="0" applyNumberFormat="1" applyFont="1" applyFill="1" applyBorder="1" applyAlignment="1" applyProtection="1">
      <alignment vertical="center"/>
      <protection locked="0"/>
    </xf>
    <xf numFmtId="169" fontId="9" fillId="9" borderId="6" xfId="0" applyNumberFormat="1" applyFont="1" applyFill="1" applyBorder="1" applyAlignment="1" applyProtection="1">
      <alignment vertical="center"/>
      <protection locked="0"/>
    </xf>
    <xf numFmtId="169" fontId="9" fillId="9" borderId="7" xfId="0" applyNumberFormat="1" applyFont="1" applyFill="1" applyBorder="1" applyAlignment="1" applyProtection="1">
      <alignment vertical="center"/>
      <protection locked="0"/>
    </xf>
    <xf numFmtId="169" fontId="9" fillId="9" borderId="18" xfId="0" applyNumberFormat="1" applyFont="1" applyFill="1" applyBorder="1" applyAlignment="1" applyProtection="1">
      <alignment vertical="center"/>
      <protection locked="0"/>
    </xf>
    <xf numFmtId="168" fontId="1" fillId="6" borderId="35" xfId="0" applyNumberFormat="1" applyFont="1" applyFill="1" applyBorder="1" applyAlignment="1">
      <alignment horizontal="center" vertical="center"/>
    </xf>
    <xf numFmtId="168" fontId="1" fillId="6" borderId="5" xfId="0" applyNumberFormat="1" applyFont="1" applyFill="1" applyBorder="1" applyAlignment="1">
      <alignment horizontal="center" vertical="center"/>
    </xf>
    <xf numFmtId="168" fontId="1" fillId="6" borderId="36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</cellXfs>
  <cellStyles count="6">
    <cellStyle name="Hiperpovezava" xfId="1" builtinId="8"/>
    <cellStyle name="Navadno" xfId="0" builtinId="0"/>
    <cellStyle name="Navadno_List1" xfId="4" xr:uid="{00000000-0005-0000-0000-000002000000}"/>
    <cellStyle name="Navadno_OSNOVNI PODATKI DRUŠTEV" xfId="2" xr:uid="{00000000-0005-0000-0000-000003000000}"/>
    <cellStyle name="Navadno_POGODBA Z IZVAJALCI 2003 PODATKI" xfId="3" xr:uid="{00000000-0005-0000-0000-000004000000}"/>
    <cellStyle name="Navadno_SEZNAM ČLANOV" xfId="5" xr:uid="{00000000-0005-0000-0000-000005000000}"/>
  </cellStyles>
  <dxfs count="0"/>
  <tableStyles count="0" defaultTableStyle="TableStyleMedium2" defaultPivotStyle="PivotStyleLight16"/>
  <colors>
    <mruColors>
      <color rgb="FFFFFFCC"/>
      <color rgb="FFCCFFFF"/>
      <color rgb="FFFFFF66"/>
      <color rgb="FFCC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GBox"/>
</file>

<file path=xl/ctrlProps/ctrlProp32.xml><?xml version="1.0" encoding="utf-8"?>
<formControlPr xmlns="http://schemas.microsoft.com/office/spreadsheetml/2009/9/main" objectType="Radio" firstButton="1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/>
</file>

<file path=xl/ctrlProps/ctrlProp35.xml><?xml version="1.0" encoding="utf-8"?>
<formControlPr xmlns="http://schemas.microsoft.com/office/spreadsheetml/2009/9/main" objectType="Radio" lockText="1"/>
</file>

<file path=xl/ctrlProps/ctrlProp36.xml><?xml version="1.0" encoding="utf-8"?>
<formControlPr xmlns="http://schemas.microsoft.com/office/spreadsheetml/2009/9/main" objectType="Radio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GBox"/>
</file>

<file path=xl/ctrlProps/ctrlProp41.xml><?xml version="1.0" encoding="utf-8"?>
<formControlPr xmlns="http://schemas.microsoft.com/office/spreadsheetml/2009/9/main" objectType="Radio" firstButton="1" lockText="1"/>
</file>

<file path=xl/ctrlProps/ctrlProp42.xml><?xml version="1.0" encoding="utf-8"?>
<formControlPr xmlns="http://schemas.microsoft.com/office/spreadsheetml/2009/9/main" objectType="Radio" lockText="1"/>
</file>

<file path=xl/ctrlProps/ctrlProp43.xml><?xml version="1.0" encoding="utf-8"?>
<formControlPr xmlns="http://schemas.microsoft.com/office/spreadsheetml/2009/9/main" objectType="Radio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Radio" lockText="1"/>
</file>

<file path=xl/ctrlProps/ctrlProp46.xml><?xml version="1.0" encoding="utf-8"?>
<formControlPr xmlns="http://schemas.microsoft.com/office/spreadsheetml/2009/9/main" objectType="GBox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GBox"/>
</file>

<file path=xl/ctrlProps/ctrlProp54.xml><?xml version="1.0" encoding="utf-8"?>
<formControlPr xmlns="http://schemas.microsoft.com/office/spreadsheetml/2009/9/main" objectType="Radio" firstButton="1" lockText="1"/>
</file>

<file path=xl/ctrlProps/ctrlProp55.xml><?xml version="1.0" encoding="utf-8"?>
<formControlPr xmlns="http://schemas.microsoft.com/office/spreadsheetml/2009/9/main" objectType="Radio" lockText="1"/>
</file>

<file path=xl/ctrlProps/ctrlProp56.xml><?xml version="1.0" encoding="utf-8"?>
<formControlPr xmlns="http://schemas.microsoft.com/office/spreadsheetml/2009/9/main" objectType="Radio" lockText="1"/>
</file>

<file path=xl/ctrlProps/ctrlProp57.xml><?xml version="1.0" encoding="utf-8"?>
<formControlPr xmlns="http://schemas.microsoft.com/office/spreadsheetml/2009/9/main" objectType="Radio" lockText="1"/>
</file>

<file path=xl/ctrlProps/ctrlProp58.xml><?xml version="1.0" encoding="utf-8"?>
<formControlPr xmlns="http://schemas.microsoft.com/office/spreadsheetml/2009/9/main" objectType="Radio" lockText="1"/>
</file>

<file path=xl/ctrlProps/ctrlProp59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GBox"/>
</file>

<file path=xl/ctrlProps/ctrlProp67.xml><?xml version="1.0" encoding="utf-8"?>
<formControlPr xmlns="http://schemas.microsoft.com/office/spreadsheetml/2009/9/main" objectType="Radio" firstButton="1" lockText="1"/>
</file>

<file path=xl/ctrlProps/ctrlProp68.xml><?xml version="1.0" encoding="utf-8"?>
<formControlPr xmlns="http://schemas.microsoft.com/office/spreadsheetml/2009/9/main" objectType="Radio" lockText="1"/>
</file>

<file path=xl/ctrlProps/ctrlProp69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Radio" lockText="1"/>
</file>

<file path=xl/ctrlProps/ctrlProp71.xml><?xml version="1.0" encoding="utf-8"?>
<formControlPr xmlns="http://schemas.microsoft.com/office/spreadsheetml/2009/9/main" objectType="Radio" lockText="1"/>
</file>

<file path=xl/ctrlProps/ctrlProp72.xml><?xml version="1.0" encoding="utf-8"?>
<formControlPr xmlns="http://schemas.microsoft.com/office/spreadsheetml/2009/9/main" objectType="GBox"/>
</file>

<file path=xl/ctrlProps/ctrlProp73.xml><?xml version="1.0" encoding="utf-8"?>
<formControlPr xmlns="http://schemas.microsoft.com/office/spreadsheetml/2009/9/main" objectType="Radio" firstButton="1" lockText="1"/>
</file>

<file path=xl/ctrlProps/ctrlProp74.xml><?xml version="1.0" encoding="utf-8"?>
<formControlPr xmlns="http://schemas.microsoft.com/office/spreadsheetml/2009/9/main" objectType="Radio" lockText="1"/>
</file>

<file path=xl/ctrlProps/ctrlProp75.xml><?xml version="1.0" encoding="utf-8"?>
<formControlPr xmlns="http://schemas.microsoft.com/office/spreadsheetml/2009/9/main" objectType="Radio" lockText="1"/>
</file>

<file path=xl/ctrlProps/ctrlProp76.xml><?xml version="1.0" encoding="utf-8"?>
<formControlPr xmlns="http://schemas.microsoft.com/office/spreadsheetml/2009/9/main" objectType="Radio" lockText="1"/>
</file>

<file path=xl/ctrlProps/ctrlProp77.xml><?xml version="1.0" encoding="utf-8"?>
<formControlPr xmlns="http://schemas.microsoft.com/office/spreadsheetml/2009/9/main" objectType="Radio" lockText="1"/>
</file>

<file path=xl/ctrlProps/ctrlProp78.xml><?xml version="1.0" encoding="utf-8"?>
<formControlPr xmlns="http://schemas.microsoft.com/office/spreadsheetml/2009/9/main" objectType="GBox"/>
</file>

<file path=xl/ctrlProps/ctrlProp79.xml><?xml version="1.0" encoding="utf-8"?>
<formControlPr xmlns="http://schemas.microsoft.com/office/spreadsheetml/2009/9/main" objectType="Radio" firstButton="1" lockText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Radio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48</xdr:row>
          <xdr:rowOff>171450</xdr:rowOff>
        </xdr:from>
        <xdr:to>
          <xdr:col>8</xdr:col>
          <xdr:colOff>76200</xdr:colOff>
          <xdr:row>49</xdr:row>
          <xdr:rowOff>161925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Tekmovalni šport otrok in mladine - I.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49</xdr:row>
          <xdr:rowOff>171450</xdr:rowOff>
        </xdr:from>
        <xdr:to>
          <xdr:col>8</xdr:col>
          <xdr:colOff>76200</xdr:colOff>
          <xdr:row>50</xdr:row>
          <xdr:rowOff>161925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Tekmovalni šport otrok in mladine - II.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50</xdr:row>
          <xdr:rowOff>171450</xdr:rowOff>
        </xdr:from>
        <xdr:to>
          <xdr:col>8</xdr:col>
          <xdr:colOff>76200</xdr:colOff>
          <xdr:row>51</xdr:row>
          <xdr:rowOff>161925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Tekmovalni šport otrok in mladine - III.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51</xdr:row>
          <xdr:rowOff>171450</xdr:rowOff>
        </xdr:from>
        <xdr:to>
          <xdr:col>8</xdr:col>
          <xdr:colOff>76200</xdr:colOff>
          <xdr:row>52</xdr:row>
          <xdr:rowOff>161925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Tekmovalni šport otrok in mladine - IV.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52</xdr:row>
          <xdr:rowOff>171450</xdr:rowOff>
        </xdr:from>
        <xdr:to>
          <xdr:col>8</xdr:col>
          <xdr:colOff>76200</xdr:colOff>
          <xdr:row>53</xdr:row>
          <xdr:rowOff>161925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Tekmovalni šport otrok in mladine - V.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53</xdr:row>
          <xdr:rowOff>171450</xdr:rowOff>
        </xdr:from>
        <xdr:to>
          <xdr:col>8</xdr:col>
          <xdr:colOff>76200</xdr:colOff>
          <xdr:row>54</xdr:row>
          <xdr:rowOff>161925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Celoletni programi kakovostnega športa - člani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54</xdr:row>
          <xdr:rowOff>171450</xdr:rowOff>
        </xdr:from>
        <xdr:to>
          <xdr:col>8</xdr:col>
          <xdr:colOff>76200</xdr:colOff>
          <xdr:row>55</xdr:row>
          <xdr:rowOff>161925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Športniki mladinskega razreda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55</xdr:row>
          <xdr:rowOff>171450</xdr:rowOff>
        </xdr:from>
        <xdr:to>
          <xdr:col>8</xdr:col>
          <xdr:colOff>76200</xdr:colOff>
          <xdr:row>56</xdr:row>
          <xdr:rowOff>161925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Pripravljalni športni programi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56</xdr:row>
          <xdr:rowOff>171450</xdr:rowOff>
        </xdr:from>
        <xdr:to>
          <xdr:col>8</xdr:col>
          <xdr:colOff>76200</xdr:colOff>
          <xdr:row>57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Športniki državnega razreda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48</xdr:row>
          <xdr:rowOff>171450</xdr:rowOff>
        </xdr:from>
        <xdr:to>
          <xdr:col>19</xdr:col>
          <xdr:colOff>76200</xdr:colOff>
          <xdr:row>49</xdr:row>
          <xdr:rowOff>161925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Športne interesne dejavnosti v osnovni šoli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49</xdr:row>
          <xdr:rowOff>161925</xdr:rowOff>
        </xdr:from>
        <xdr:to>
          <xdr:col>19</xdr:col>
          <xdr:colOff>76200</xdr:colOff>
          <xdr:row>50</xdr:row>
          <xdr:rowOff>152400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Športni programi otrok in mladine, ki niso del tekm. sistemov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50</xdr:row>
          <xdr:rowOff>171450</xdr:rowOff>
        </xdr:from>
        <xdr:to>
          <xdr:col>19</xdr:col>
          <xdr:colOff>76200</xdr:colOff>
          <xdr:row>51</xdr:row>
          <xdr:rowOff>161925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Obšolski športni programi za otroke in mladino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52</xdr:row>
          <xdr:rowOff>171450</xdr:rowOff>
        </xdr:from>
        <xdr:to>
          <xdr:col>19</xdr:col>
          <xdr:colOff>76200</xdr:colOff>
          <xdr:row>53</xdr:row>
          <xdr:rowOff>161925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Celoletni obštudijski športni programi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51</xdr:row>
          <xdr:rowOff>171450</xdr:rowOff>
        </xdr:from>
        <xdr:to>
          <xdr:col>19</xdr:col>
          <xdr:colOff>76200</xdr:colOff>
          <xdr:row>52</xdr:row>
          <xdr:rowOff>161925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vzgoja otrok in mladine s posebimi potrebami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54</xdr:row>
          <xdr:rowOff>171450</xdr:rowOff>
        </xdr:from>
        <xdr:to>
          <xdr:col>19</xdr:col>
          <xdr:colOff>76200</xdr:colOff>
          <xdr:row>55</xdr:row>
          <xdr:rowOff>161925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Celoletni športni programi rekreacije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53</xdr:row>
          <xdr:rowOff>171450</xdr:rowOff>
        </xdr:from>
        <xdr:to>
          <xdr:col>19</xdr:col>
          <xdr:colOff>76200</xdr:colOff>
          <xdr:row>54</xdr:row>
          <xdr:rowOff>161925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invalidov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55</xdr:row>
          <xdr:rowOff>171450</xdr:rowOff>
        </xdr:from>
        <xdr:to>
          <xdr:col>19</xdr:col>
          <xdr:colOff>76200</xdr:colOff>
          <xdr:row>56</xdr:row>
          <xdr:rowOff>161925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Celoletni gibalni programi za starejše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56</xdr:row>
          <xdr:rowOff>171450</xdr:rowOff>
        </xdr:from>
        <xdr:to>
          <xdr:col>19</xdr:col>
          <xdr:colOff>76200</xdr:colOff>
          <xdr:row>57</xdr:row>
          <xdr:rowOff>161925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Programi planinstva in pohodništva za odrasle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57</xdr:row>
          <xdr:rowOff>171450</xdr:rowOff>
        </xdr:from>
        <xdr:to>
          <xdr:col>19</xdr:col>
          <xdr:colOff>76200</xdr:colOff>
          <xdr:row>58</xdr:row>
          <xdr:rowOff>161925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Športno - rekreativna tekmovanja odraslih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60</xdr:row>
          <xdr:rowOff>152400</xdr:rowOff>
        </xdr:from>
        <xdr:to>
          <xdr:col>19</xdr:col>
          <xdr:colOff>76200</xdr:colOff>
          <xdr:row>61</xdr:row>
          <xdr:rowOff>142875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Prostočasni športni program “Šolska športna tekmovanja”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57</xdr:row>
          <xdr:rowOff>171450</xdr:rowOff>
        </xdr:from>
        <xdr:to>
          <xdr:col>8</xdr:col>
          <xdr:colOff>76200</xdr:colOff>
          <xdr:row>58</xdr:row>
          <xdr:rowOff>161925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Vrhunski šport - kategorizirani športniki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59</xdr:row>
          <xdr:rowOff>152400</xdr:rowOff>
        </xdr:from>
        <xdr:to>
          <xdr:col>19</xdr:col>
          <xdr:colOff>76200</xdr:colOff>
          <xdr:row>60</xdr:row>
          <xdr:rowOff>142875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Prostočasni športni program “Naučimo se plavati”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61</xdr:row>
          <xdr:rowOff>152400</xdr:rowOff>
        </xdr:from>
        <xdr:to>
          <xdr:col>19</xdr:col>
          <xdr:colOff>76200</xdr:colOff>
          <xdr:row>62</xdr:row>
          <xdr:rowOff>142875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Izpopolnjevanje strokovnih kadrov v športu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62</xdr:row>
          <xdr:rowOff>152400</xdr:rowOff>
        </xdr:from>
        <xdr:to>
          <xdr:col>19</xdr:col>
          <xdr:colOff>76200</xdr:colOff>
          <xdr:row>63</xdr:row>
          <xdr:rowOff>142875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Športni objekti - vzrževalna dela in obratovanje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59</xdr:row>
          <xdr:rowOff>152400</xdr:rowOff>
        </xdr:from>
        <xdr:to>
          <xdr:col>8</xdr:col>
          <xdr:colOff>76200</xdr:colOff>
          <xdr:row>60</xdr:row>
          <xdr:rowOff>142875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Delovanje športnih društev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60</xdr:row>
          <xdr:rowOff>152400</xdr:rowOff>
        </xdr:from>
        <xdr:to>
          <xdr:col>8</xdr:col>
          <xdr:colOff>76200</xdr:colOff>
          <xdr:row>61</xdr:row>
          <xdr:rowOff>142875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Delovanje občinske športne zveze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63</xdr:row>
          <xdr:rowOff>161925</xdr:rowOff>
        </xdr:from>
        <xdr:to>
          <xdr:col>8</xdr:col>
          <xdr:colOff>76200</xdr:colOff>
          <xdr:row>64</xdr:row>
          <xdr:rowOff>152400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Velike mednarodne športne prireditve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62</xdr:row>
          <xdr:rowOff>152400</xdr:rowOff>
        </xdr:from>
        <xdr:to>
          <xdr:col>8</xdr:col>
          <xdr:colOff>76200</xdr:colOff>
          <xdr:row>63</xdr:row>
          <xdr:rowOff>142875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Množične športno-rekreativne prireditve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63</xdr:row>
          <xdr:rowOff>161925</xdr:rowOff>
        </xdr:from>
        <xdr:to>
          <xdr:col>19</xdr:col>
          <xdr:colOff>76200</xdr:colOff>
          <xdr:row>64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Športni objekti - posodabljanje in investicijsko vzdrževanje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61</xdr:row>
          <xdr:rowOff>152400</xdr:rowOff>
        </xdr:from>
        <xdr:to>
          <xdr:col>8</xdr:col>
          <xdr:colOff>76200</xdr:colOff>
          <xdr:row>62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Prireditve za podelitev priznanj v športu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</xdr:row>
          <xdr:rowOff>133350</xdr:rowOff>
        </xdr:from>
        <xdr:to>
          <xdr:col>19</xdr:col>
          <xdr:colOff>66675</xdr:colOff>
          <xdr:row>7</xdr:row>
          <xdr:rowOff>85725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PRIJAVLJAMO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</xdr:row>
          <xdr:rowOff>38100</xdr:rowOff>
        </xdr:from>
        <xdr:to>
          <xdr:col>8</xdr:col>
          <xdr:colOff>295275</xdr:colOff>
          <xdr:row>4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Športne interesne dejavnosti v osnovni šoli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</xdr:row>
          <xdr:rowOff>38100</xdr:rowOff>
        </xdr:from>
        <xdr:to>
          <xdr:col>11</xdr:col>
          <xdr:colOff>247650</xdr:colOff>
          <xdr:row>5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Športni programi otrok in mladine, ki niso del tekmovalnih sistemov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</xdr:row>
          <xdr:rowOff>38100</xdr:rowOff>
        </xdr:from>
        <xdr:to>
          <xdr:col>10</xdr:col>
          <xdr:colOff>19050</xdr:colOff>
          <xdr:row>6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Obšolski športni programi za otroke in mladino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</xdr:row>
          <xdr:rowOff>38100</xdr:rowOff>
        </xdr:from>
        <xdr:to>
          <xdr:col>10</xdr:col>
          <xdr:colOff>19050</xdr:colOff>
          <xdr:row>7</xdr:row>
          <xdr:rowOff>28575</xdr:rowOff>
        </xdr:to>
        <xdr:sp macro="" textlink="">
          <xdr:nvSpPr>
            <xdr:cNvPr id="1029" name="Option Button 5" descr="Športna vzgoja otrok in mladine s posebnimi potrebami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vzgoja otrok in mladine s posebnimi potrebami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3</xdr:row>
          <xdr:rowOff>47625</xdr:rowOff>
        </xdr:from>
        <xdr:to>
          <xdr:col>18</xdr:col>
          <xdr:colOff>161925</xdr:colOff>
          <xdr:row>4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Obštudijske športne dejavnosti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4</xdr:row>
          <xdr:rowOff>47625</xdr:rowOff>
        </xdr:from>
        <xdr:to>
          <xdr:col>18</xdr:col>
          <xdr:colOff>161925</xdr:colOff>
          <xdr:row>5</xdr:row>
          <xdr:rowOff>38100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invalidov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5</xdr:row>
          <xdr:rowOff>47625</xdr:rowOff>
        </xdr:from>
        <xdr:to>
          <xdr:col>18</xdr:col>
          <xdr:colOff>161925</xdr:colOff>
          <xdr:row>6</xdr:row>
          <xdr:rowOff>38100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rekreacija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6</xdr:row>
          <xdr:rowOff>47625</xdr:rowOff>
        </xdr:from>
        <xdr:to>
          <xdr:col>18</xdr:col>
          <xdr:colOff>161925</xdr:colOff>
          <xdr:row>7</xdr:row>
          <xdr:rowOff>38100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starejših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19</xdr:row>
          <xdr:rowOff>209550</xdr:rowOff>
        </xdr:from>
        <xdr:to>
          <xdr:col>19</xdr:col>
          <xdr:colOff>66675</xdr:colOff>
          <xdr:row>24</xdr:row>
          <xdr:rowOff>161925</xdr:rowOff>
        </xdr:to>
        <xdr:sp macro="" textlink="">
          <xdr:nvSpPr>
            <xdr:cNvPr id="1036" name="Group Box 12" descr="STROKOVNA IZOBRAZBA oz. USPOSOBLJENOST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oz. USPOSOBLJENOST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20</xdr:row>
          <xdr:rowOff>114300</xdr:rowOff>
        </xdr:from>
        <xdr:to>
          <xdr:col>8</xdr:col>
          <xdr:colOff>114300</xdr:colOff>
          <xdr:row>21</xdr:row>
          <xdr:rowOff>104775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s specializacijo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21</xdr:row>
          <xdr:rowOff>114300</xdr:rowOff>
        </xdr:from>
        <xdr:to>
          <xdr:col>8</xdr:col>
          <xdr:colOff>114300</xdr:colOff>
          <xdr:row>22</xdr:row>
          <xdr:rowOff>104775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brez specializacije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23</xdr:row>
          <xdr:rowOff>9525</xdr:rowOff>
        </xdr:from>
        <xdr:to>
          <xdr:col>3</xdr:col>
          <xdr:colOff>247650</xdr:colOff>
          <xdr:row>24</xdr:row>
          <xdr:rowOff>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Drugo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20</xdr:row>
          <xdr:rowOff>123825</xdr:rowOff>
        </xdr:from>
        <xdr:to>
          <xdr:col>17</xdr:col>
          <xdr:colOff>285750</xdr:colOff>
          <xdr:row>21</xdr:row>
          <xdr:rowOff>114300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usposobljenost 1.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21</xdr:row>
          <xdr:rowOff>123825</xdr:rowOff>
        </xdr:from>
        <xdr:to>
          <xdr:col>17</xdr:col>
          <xdr:colOff>285750</xdr:colOff>
          <xdr:row>22</xdr:row>
          <xdr:rowOff>114300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usposobljenost 2. stopnje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</xdr:row>
          <xdr:rowOff>123825</xdr:rowOff>
        </xdr:from>
        <xdr:to>
          <xdr:col>17</xdr:col>
          <xdr:colOff>161925</xdr:colOff>
          <xdr:row>5</xdr:row>
          <xdr:rowOff>219075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KATEGORIJA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</xdr:row>
          <xdr:rowOff>57150</xdr:rowOff>
        </xdr:from>
        <xdr:to>
          <xdr:col>5</xdr:col>
          <xdr:colOff>152400</xdr:colOff>
          <xdr:row>4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</xdr:row>
          <xdr:rowOff>57150</xdr:rowOff>
        </xdr:from>
        <xdr:to>
          <xdr:col>8</xdr:col>
          <xdr:colOff>152400</xdr:colOff>
          <xdr:row>4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II.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</xdr:row>
          <xdr:rowOff>57150</xdr:rowOff>
        </xdr:from>
        <xdr:to>
          <xdr:col>11</xdr:col>
          <xdr:colOff>142875</xdr:colOff>
          <xdr:row>4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III.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</xdr:row>
          <xdr:rowOff>57150</xdr:rowOff>
        </xdr:from>
        <xdr:to>
          <xdr:col>14</xdr:col>
          <xdr:colOff>142875</xdr:colOff>
          <xdr:row>4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</xdr:row>
          <xdr:rowOff>57150</xdr:rowOff>
        </xdr:from>
        <xdr:to>
          <xdr:col>17</xdr:col>
          <xdr:colOff>133350</xdr:colOff>
          <xdr:row>4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</xdr:row>
          <xdr:rowOff>171450</xdr:rowOff>
        </xdr:from>
        <xdr:to>
          <xdr:col>11</xdr:col>
          <xdr:colOff>142875</xdr:colOff>
          <xdr:row>5</xdr:row>
          <xdr:rowOff>161925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ČLANI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18</xdr:row>
          <xdr:rowOff>209550</xdr:rowOff>
        </xdr:from>
        <xdr:to>
          <xdr:col>19</xdr:col>
          <xdr:colOff>66675</xdr:colOff>
          <xdr:row>23</xdr:row>
          <xdr:rowOff>161925</xdr:rowOff>
        </xdr:to>
        <xdr:sp macro="" textlink="">
          <xdr:nvSpPr>
            <xdr:cNvPr id="2068" name="Group Box 20" descr="STROKOVNA IZOBRAZBA oz. USPOSOBLJENOST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oz. USPOSOBLJENOST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19</xdr:row>
          <xdr:rowOff>114300</xdr:rowOff>
        </xdr:from>
        <xdr:to>
          <xdr:col>8</xdr:col>
          <xdr:colOff>114300</xdr:colOff>
          <xdr:row>20</xdr:row>
          <xdr:rowOff>104775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s specializacijo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20</xdr:row>
          <xdr:rowOff>114300</xdr:rowOff>
        </xdr:from>
        <xdr:to>
          <xdr:col>8</xdr:col>
          <xdr:colOff>114300</xdr:colOff>
          <xdr:row>21</xdr:row>
          <xdr:rowOff>104775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brez specializacije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22</xdr:row>
          <xdr:rowOff>9525</xdr:rowOff>
        </xdr:from>
        <xdr:to>
          <xdr:col>3</xdr:col>
          <xdr:colOff>247650</xdr:colOff>
          <xdr:row>23</xdr:row>
          <xdr:rowOff>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Drugo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123825</xdr:rowOff>
        </xdr:from>
        <xdr:to>
          <xdr:col>17</xdr:col>
          <xdr:colOff>285750</xdr:colOff>
          <xdr:row>20</xdr:row>
          <xdr:rowOff>114300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usposobljenost 1.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20</xdr:row>
          <xdr:rowOff>123825</xdr:rowOff>
        </xdr:from>
        <xdr:to>
          <xdr:col>17</xdr:col>
          <xdr:colOff>285750</xdr:colOff>
          <xdr:row>21</xdr:row>
          <xdr:rowOff>114300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usposobljenost 2. stopnje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</xdr:row>
          <xdr:rowOff>123825</xdr:rowOff>
        </xdr:from>
        <xdr:to>
          <xdr:col>17</xdr:col>
          <xdr:colOff>161925</xdr:colOff>
          <xdr:row>5</xdr:row>
          <xdr:rowOff>219075</xdr:rowOff>
        </xdr:to>
        <xdr:sp macro="" textlink="">
          <xdr:nvSpPr>
            <xdr:cNvPr id="3087" name="Group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KATEGORIJA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</xdr:row>
          <xdr:rowOff>57150</xdr:rowOff>
        </xdr:from>
        <xdr:to>
          <xdr:col>5</xdr:col>
          <xdr:colOff>152400</xdr:colOff>
          <xdr:row>4</xdr:row>
          <xdr:rowOff>47625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</xdr:row>
          <xdr:rowOff>57150</xdr:rowOff>
        </xdr:from>
        <xdr:to>
          <xdr:col>8</xdr:col>
          <xdr:colOff>152400</xdr:colOff>
          <xdr:row>4</xdr:row>
          <xdr:rowOff>47625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II.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</xdr:row>
          <xdr:rowOff>57150</xdr:rowOff>
        </xdr:from>
        <xdr:to>
          <xdr:col>11</xdr:col>
          <xdr:colOff>142875</xdr:colOff>
          <xdr:row>4</xdr:row>
          <xdr:rowOff>47625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III.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</xdr:row>
          <xdr:rowOff>57150</xdr:rowOff>
        </xdr:from>
        <xdr:to>
          <xdr:col>14</xdr:col>
          <xdr:colOff>142875</xdr:colOff>
          <xdr:row>4</xdr:row>
          <xdr:rowOff>47625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IV.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3</xdr:row>
          <xdr:rowOff>57150</xdr:rowOff>
        </xdr:from>
        <xdr:to>
          <xdr:col>17</xdr:col>
          <xdr:colOff>133350</xdr:colOff>
          <xdr:row>4</xdr:row>
          <xdr:rowOff>47625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 STOPNJA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</xdr:row>
          <xdr:rowOff>171450</xdr:rowOff>
        </xdr:from>
        <xdr:to>
          <xdr:col>11</xdr:col>
          <xdr:colOff>142875</xdr:colOff>
          <xdr:row>5</xdr:row>
          <xdr:rowOff>161925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ČLANI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17</xdr:row>
          <xdr:rowOff>209550</xdr:rowOff>
        </xdr:from>
        <xdr:to>
          <xdr:col>19</xdr:col>
          <xdr:colOff>66675</xdr:colOff>
          <xdr:row>22</xdr:row>
          <xdr:rowOff>161925</xdr:rowOff>
        </xdr:to>
        <xdr:sp macro="" textlink="">
          <xdr:nvSpPr>
            <xdr:cNvPr id="3094" name="Group Box 22" descr="STROKOVNA IZOBRAZBA oz. USPOSOBLJENOST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oz. USPOSOBLJENOST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</xdr:row>
          <xdr:rowOff>114300</xdr:rowOff>
        </xdr:from>
        <xdr:to>
          <xdr:col>8</xdr:col>
          <xdr:colOff>114300</xdr:colOff>
          <xdr:row>19</xdr:row>
          <xdr:rowOff>104775</xdr:rowOff>
        </xdr:to>
        <xdr:sp macro="" textlink="">
          <xdr:nvSpPr>
            <xdr:cNvPr id="3095" name="Option Button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s specializacijo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19</xdr:row>
          <xdr:rowOff>114300</xdr:rowOff>
        </xdr:from>
        <xdr:to>
          <xdr:col>8</xdr:col>
          <xdr:colOff>114300</xdr:colOff>
          <xdr:row>20</xdr:row>
          <xdr:rowOff>104775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brez specializacije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21</xdr:row>
          <xdr:rowOff>9525</xdr:rowOff>
        </xdr:from>
        <xdr:to>
          <xdr:col>3</xdr:col>
          <xdr:colOff>247650</xdr:colOff>
          <xdr:row>22</xdr:row>
          <xdr:rowOff>0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Drugo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18</xdr:row>
          <xdr:rowOff>123825</xdr:rowOff>
        </xdr:from>
        <xdr:to>
          <xdr:col>17</xdr:col>
          <xdr:colOff>285750</xdr:colOff>
          <xdr:row>19</xdr:row>
          <xdr:rowOff>114300</xdr:rowOff>
        </xdr:to>
        <xdr:sp macro="" textlink=""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usposobljenost 1.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123825</xdr:rowOff>
        </xdr:from>
        <xdr:to>
          <xdr:col>17</xdr:col>
          <xdr:colOff>285750</xdr:colOff>
          <xdr:row>20</xdr:row>
          <xdr:rowOff>114300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usposobljenost 2. stopnje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13</xdr:row>
          <xdr:rowOff>209550</xdr:rowOff>
        </xdr:from>
        <xdr:to>
          <xdr:col>19</xdr:col>
          <xdr:colOff>66675</xdr:colOff>
          <xdr:row>18</xdr:row>
          <xdr:rowOff>133350</xdr:rowOff>
        </xdr:to>
        <xdr:sp macro="" textlink="">
          <xdr:nvSpPr>
            <xdr:cNvPr id="8193" name="Group Box 1" descr="STROKOVNA IZOBRAZBA oz. USPOSOBLJENOST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oz. USPOSOBLJENOST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14</xdr:row>
          <xdr:rowOff>114300</xdr:rowOff>
        </xdr:from>
        <xdr:to>
          <xdr:col>8</xdr:col>
          <xdr:colOff>114300</xdr:colOff>
          <xdr:row>15</xdr:row>
          <xdr:rowOff>104775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s specializacijo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15</xdr:row>
          <xdr:rowOff>114300</xdr:rowOff>
        </xdr:from>
        <xdr:to>
          <xdr:col>8</xdr:col>
          <xdr:colOff>114300</xdr:colOff>
          <xdr:row>16</xdr:row>
          <xdr:rowOff>104775</xdr:rowOff>
        </xdr:to>
        <xdr:sp macro="" textlink="">
          <xdr:nvSpPr>
            <xdr:cNvPr id="8195" name="Option 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izobrazba brez specializacije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17</xdr:row>
          <xdr:rowOff>9525</xdr:rowOff>
        </xdr:from>
        <xdr:to>
          <xdr:col>3</xdr:col>
          <xdr:colOff>247650</xdr:colOff>
          <xdr:row>17</xdr:row>
          <xdr:rowOff>200025</xdr:rowOff>
        </xdr:to>
        <xdr:sp macro="" textlink="">
          <xdr:nvSpPr>
            <xdr:cNvPr id="8196" name="Option 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Drugo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123825</xdr:rowOff>
        </xdr:from>
        <xdr:to>
          <xdr:col>17</xdr:col>
          <xdr:colOff>285750</xdr:colOff>
          <xdr:row>15</xdr:row>
          <xdr:rowOff>114300</xdr:rowOff>
        </xdr:to>
        <xdr:sp macro="" textlink="">
          <xdr:nvSpPr>
            <xdr:cNvPr id="8197" name="Option 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usposobljenost 1.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123825</xdr:rowOff>
        </xdr:from>
        <xdr:to>
          <xdr:col>17</xdr:col>
          <xdr:colOff>285750</xdr:colOff>
          <xdr:row>16</xdr:row>
          <xdr:rowOff>114300</xdr:rowOff>
        </xdr:to>
        <xdr:sp macro="" textlink="">
          <xdr:nvSpPr>
            <xdr:cNvPr id="8198" name="Option Butto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Strokovna usposobljenost 2. stopnje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13</xdr:row>
          <xdr:rowOff>209550</xdr:rowOff>
        </xdr:from>
        <xdr:to>
          <xdr:col>19</xdr:col>
          <xdr:colOff>66675</xdr:colOff>
          <xdr:row>18</xdr:row>
          <xdr:rowOff>161925</xdr:rowOff>
        </xdr:to>
        <xdr:sp macro="" textlink="">
          <xdr:nvSpPr>
            <xdr:cNvPr id="18440" name="Group Box 8" descr="STROKOVNA IZOBRAZBA oz. USPOSOBLJENOST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8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Vrsta tekmovanja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14</xdr:row>
          <xdr:rowOff>114300</xdr:rowOff>
        </xdr:from>
        <xdr:to>
          <xdr:col>8</xdr:col>
          <xdr:colOff>114300</xdr:colOff>
          <xdr:row>15</xdr:row>
          <xdr:rowOff>104775</xdr:rowOff>
        </xdr:to>
        <xdr:sp macro="" textlink="">
          <xdr:nvSpPr>
            <xdr:cNvPr id="18441" name="Option Button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8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TEKMOVANJE EKIP - liga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15</xdr:row>
          <xdr:rowOff>114300</xdr:rowOff>
        </xdr:from>
        <xdr:to>
          <xdr:col>8</xdr:col>
          <xdr:colOff>114300</xdr:colOff>
          <xdr:row>16</xdr:row>
          <xdr:rowOff>104775</xdr:rowOff>
        </xdr:to>
        <xdr:sp macro="" textlink="">
          <xdr:nvSpPr>
            <xdr:cNvPr id="18442" name="Option Button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8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TEKMOVANJE EKIP - turnir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17</xdr:row>
          <xdr:rowOff>9525</xdr:rowOff>
        </xdr:from>
        <xdr:to>
          <xdr:col>3</xdr:col>
          <xdr:colOff>247650</xdr:colOff>
          <xdr:row>18</xdr:row>
          <xdr:rowOff>0</xdr:rowOff>
        </xdr:to>
        <xdr:sp macro="" textlink="">
          <xdr:nvSpPr>
            <xdr:cNvPr id="18443" name="Option Button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8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Drugo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123825</xdr:rowOff>
        </xdr:from>
        <xdr:to>
          <xdr:col>17</xdr:col>
          <xdr:colOff>285750</xdr:colOff>
          <xdr:row>15</xdr:row>
          <xdr:rowOff>114300</xdr:rowOff>
        </xdr:to>
        <xdr:sp macro="" textlink="">
          <xdr:nvSpPr>
            <xdr:cNvPr id="18444" name="Option Button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8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TEKMOVANJE POSAMEZNIKOV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o-2\disk-z&#353;o\Documents%20and%20Settings\FLIP-FLOP\My%20Documents\Dokumenti\Odbojka\Ra&#269;unovodstvo\Potni%20Nalogi\Potni%20Nalo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ni Nalogi"/>
      <sheetName val="Naslovi"/>
      <sheetName val="Relacije"/>
    </sheetNames>
    <sheetDataSet>
      <sheetData sheetId="0"/>
      <sheetData sheetId="1">
        <row r="4">
          <cell r="A4" t="str">
            <v>PRIIMEK in IME</v>
          </cell>
          <cell r="B4" t="str">
            <v>NASLOV</v>
          </cell>
          <cell r="C4" t="str">
            <v>ŠT. POŠTE</v>
          </cell>
          <cell r="D4" t="str">
            <v>POŠTA</v>
          </cell>
          <cell r="E4" t="str">
            <v>FUNKCIJA</v>
          </cell>
          <cell r="F4" t="str">
            <v>AVTO</v>
          </cell>
        </row>
        <row r="5">
          <cell r="A5" t="str">
            <v>BOŠTJANČIČ ANDREJA</v>
          </cell>
          <cell r="B5" t="str">
            <v>CIKAVA 17</v>
          </cell>
          <cell r="C5" t="str">
            <v>1290</v>
          </cell>
          <cell r="D5" t="str">
            <v>GROSUPLJE</v>
          </cell>
          <cell r="E5" t="str">
            <v>ČLANICA DRUŠTVA - igralka</v>
          </cell>
          <cell r="F5" t="str">
            <v>RENAULT CLIO</v>
          </cell>
        </row>
        <row r="6">
          <cell r="A6" t="str">
            <v>ČRTALIČ POLONA</v>
          </cell>
          <cell r="B6" t="str">
            <v>STRANSKA POT I/1B</v>
          </cell>
          <cell r="C6" t="str">
            <v>1290</v>
          </cell>
          <cell r="D6" t="str">
            <v>GROSUPLJE</v>
          </cell>
          <cell r="E6" t="str">
            <v>ČLANICA DRUŠTVA - igralka</v>
          </cell>
          <cell r="F6" t="str">
            <v>RENAULT CLIO</v>
          </cell>
        </row>
        <row r="7">
          <cell r="A7" t="str">
            <v>HABJAN DANIJEL</v>
          </cell>
          <cell r="B7" t="str">
            <v>KRANJSKA CESTA 2</v>
          </cell>
          <cell r="C7" t="str">
            <v>1241</v>
          </cell>
          <cell r="D7" t="str">
            <v>KAMNIK</v>
          </cell>
          <cell r="E7" t="str">
            <v>TRENER</v>
          </cell>
          <cell r="F7" t="str">
            <v>RENAULT SCENIC</v>
          </cell>
        </row>
        <row r="8">
          <cell r="A8" t="str">
            <v>HORVAT KATJA</v>
          </cell>
          <cell r="B8" t="str">
            <v>POLJE CESTA XVIII/22</v>
          </cell>
          <cell r="C8" t="str">
            <v>1260</v>
          </cell>
          <cell r="D8" t="str">
            <v>LJUBLJANA - POLJE</v>
          </cell>
          <cell r="E8" t="str">
            <v>TRENER</v>
          </cell>
          <cell r="F8" t="str">
            <v>RENAULT CLIO</v>
          </cell>
        </row>
        <row r="9">
          <cell r="A9" t="str">
            <v>JAVORNIK RADO</v>
          </cell>
          <cell r="B9" t="str">
            <v>VELIKO MLAČEVO 66</v>
          </cell>
          <cell r="C9">
            <v>1290</v>
          </cell>
          <cell r="D9" t="str">
            <v>GROSUPLJE</v>
          </cell>
          <cell r="E9" t="str">
            <v>ČLAN DRUŠTVA</v>
          </cell>
        </row>
        <row r="10">
          <cell r="A10" t="str">
            <v>JURŠIČ ŠPELA</v>
          </cell>
          <cell r="B10" t="str">
            <v>TOPNIŠKA 45</v>
          </cell>
          <cell r="C10" t="str">
            <v>1000</v>
          </cell>
          <cell r="D10" t="str">
            <v>LJUBLJANA</v>
          </cell>
          <cell r="E10" t="str">
            <v>ČLANICA DRUŠTVA - igralka</v>
          </cell>
          <cell r="F10" t="str">
            <v>PEUGEOT 206</v>
          </cell>
        </row>
        <row r="11">
          <cell r="A11" t="str">
            <v>KATAVIĆ ALENKA</v>
          </cell>
          <cell r="B11" t="str">
            <v>JAMOVA CESTA 66</v>
          </cell>
          <cell r="C11" t="str">
            <v>1000</v>
          </cell>
          <cell r="D11" t="str">
            <v>LJUBLJANA</v>
          </cell>
          <cell r="E11" t="str">
            <v>TRENER</v>
          </cell>
          <cell r="F11" t="str">
            <v>RENAULT CLIO</v>
          </cell>
        </row>
        <row r="12">
          <cell r="A12" t="str">
            <v>LEGAN MATEJA</v>
          </cell>
          <cell r="B12" t="str">
            <v>SELIŠKARJEVA CESTA 20</v>
          </cell>
          <cell r="C12" t="str">
            <v>1290</v>
          </cell>
          <cell r="D12" t="str">
            <v>GROSUPLJE</v>
          </cell>
          <cell r="E12" t="str">
            <v>ČLANICA DRUŠTVA - igralka</v>
          </cell>
          <cell r="F12" t="str">
            <v>VW GOLF</v>
          </cell>
        </row>
        <row r="13">
          <cell r="A13" t="str">
            <v>MAYER BOJAN</v>
          </cell>
          <cell r="B13" t="str">
            <v>STRANSKA POT I/1B</v>
          </cell>
          <cell r="C13">
            <v>1290</v>
          </cell>
          <cell r="D13" t="str">
            <v>GROSUPLJE</v>
          </cell>
          <cell r="E13" t="str">
            <v>ČLAN DRUŠTVA</v>
          </cell>
          <cell r="F13" t="str">
            <v>FORD FOCUS</v>
          </cell>
        </row>
        <row r="14">
          <cell r="A14" t="str">
            <v>POTOKAR BARBARA</v>
          </cell>
          <cell r="B14" t="str">
            <v>ŽALNA 36</v>
          </cell>
          <cell r="C14">
            <v>1290</v>
          </cell>
          <cell r="D14" t="str">
            <v>GROSUPLJE</v>
          </cell>
          <cell r="E14" t="str">
            <v>ČLANICA DRUŠTVA - igralka</v>
          </cell>
          <cell r="F14" t="str">
            <v>RENAULT CLIO</v>
          </cell>
        </row>
        <row r="15">
          <cell r="A15" t="str">
            <v>POTOKAR MARKO</v>
          </cell>
          <cell r="B15" t="str">
            <v>ŽALNA 36</v>
          </cell>
          <cell r="C15">
            <v>1290</v>
          </cell>
          <cell r="D15" t="str">
            <v>GROSUPLJE</v>
          </cell>
          <cell r="E15" t="str">
            <v>PREDSEDNIK</v>
          </cell>
          <cell r="F15" t="str">
            <v>PEUGEOT 307</v>
          </cell>
        </row>
        <row r="16">
          <cell r="A16" t="str">
            <v>PUHAR POLONA</v>
          </cell>
          <cell r="B16" t="str">
            <v>VOJKOVA CESTA 4</v>
          </cell>
          <cell r="C16" t="str">
            <v>1000</v>
          </cell>
          <cell r="D16" t="str">
            <v>LJUBLJANA</v>
          </cell>
          <cell r="E16" t="str">
            <v>ČLANICA DRUŠTVA - igralka</v>
          </cell>
          <cell r="F16" t="str">
            <v>RENAULT CLIO</v>
          </cell>
        </row>
        <row r="17">
          <cell r="A17" t="str">
            <v>SKARLOVNIK URŠKA</v>
          </cell>
          <cell r="B17" t="str">
            <v>MOŠKRIČEVA 40</v>
          </cell>
          <cell r="C17" t="str">
            <v>1000</v>
          </cell>
          <cell r="D17" t="str">
            <v>LJUBLJANA</v>
          </cell>
          <cell r="E17" t="str">
            <v>POMOČNIK TRENERJA</v>
          </cell>
          <cell r="F17" t="str">
            <v>OPEL CORSA</v>
          </cell>
        </row>
        <row r="18">
          <cell r="A18" t="str">
            <v>STROJAN MARKO</v>
          </cell>
          <cell r="B18" t="str">
            <v>ŽALNA 70</v>
          </cell>
          <cell r="C18">
            <v>1290</v>
          </cell>
          <cell r="D18" t="str">
            <v>GROSUPLJE</v>
          </cell>
          <cell r="E18" t="str">
            <v>TRENER</v>
          </cell>
          <cell r="F18" t="str">
            <v>BMW 316</v>
          </cell>
        </row>
        <row r="19">
          <cell r="A19" t="str">
            <v>SUHADOLČAN NEVA</v>
          </cell>
          <cell r="B19" t="str">
            <v>SMRTNIKOVA 3</v>
          </cell>
          <cell r="C19" t="str">
            <v>1000</v>
          </cell>
          <cell r="D19" t="str">
            <v>LJUBLJANA</v>
          </cell>
          <cell r="E19" t="str">
            <v>ČLANICA DRUŠTVA - igralka</v>
          </cell>
          <cell r="F19" t="str">
            <v>RENAULT 19</v>
          </cell>
        </row>
        <row r="20">
          <cell r="A20" t="str">
            <v>ŠKULJ ŠPELA</v>
          </cell>
          <cell r="B20" t="str">
            <v>POD GOZDOM CESTA V/15</v>
          </cell>
          <cell r="C20">
            <v>1290</v>
          </cell>
          <cell r="D20" t="str">
            <v>GROSUPLJE</v>
          </cell>
          <cell r="E20" t="str">
            <v>TRENER</v>
          </cell>
          <cell r="F20" t="str">
            <v>MITSUBISHI PAJERO</v>
          </cell>
        </row>
        <row r="21">
          <cell r="A21" t="str">
            <v>ŠTEH SABINA</v>
          </cell>
          <cell r="B21" t="str">
            <v>VRANJA POT 8</v>
          </cell>
          <cell r="C21" t="str">
            <v>1231</v>
          </cell>
          <cell r="D21" t="str">
            <v>LJUBLJANA - ČRNUČE</v>
          </cell>
          <cell r="E21" t="str">
            <v>ČLANICA DRUŠTVA - igralka</v>
          </cell>
          <cell r="F21" t="str">
            <v>CITROEN AX</v>
          </cell>
        </row>
        <row r="22">
          <cell r="A22" t="str">
            <v>ČASAR JOŽE</v>
          </cell>
          <cell r="B22" t="str">
            <v>CESTA V MESTNI LOG 36</v>
          </cell>
          <cell r="C22" t="str">
            <v>1000</v>
          </cell>
          <cell r="D22" t="str">
            <v>LJUBLJANA</v>
          </cell>
          <cell r="E22" t="str">
            <v>TRENER</v>
          </cell>
          <cell r="F22" t="str">
            <v>RENAULT CLIO</v>
          </cell>
        </row>
        <row r="23">
          <cell r="A23" t="str">
            <v>VIDMAR FRANC</v>
          </cell>
          <cell r="B23" t="str">
            <v>TRUBARJEVA CESTA 14</v>
          </cell>
          <cell r="C23" t="str">
            <v>1290</v>
          </cell>
          <cell r="D23" t="str">
            <v>GROSUPLJE</v>
          </cell>
          <cell r="E23" t="str">
            <v>ČLAN DRUŠTVA</v>
          </cell>
        </row>
        <row r="24">
          <cell r="A24" t="str">
            <v>FABJAN ŠTEFKA</v>
          </cell>
          <cell r="B24" t="str">
            <v>PLEŠ 2</v>
          </cell>
          <cell r="C24" t="str">
            <v>8362</v>
          </cell>
          <cell r="D24" t="str">
            <v>HINJE</v>
          </cell>
          <cell r="E24" t="str">
            <v>ČLANICA DRUŠTVA</v>
          </cell>
          <cell r="F24" t="str">
            <v>SEAT ALHAMBRA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ymn.stopar@gmail.com" TargetMode="External"/><Relationship Id="rId13" Type="http://schemas.openxmlformats.org/officeDocument/2006/relationships/hyperlink" Target="mailto:mitja.juric1@siol.net" TargetMode="External"/><Relationship Id="rId18" Type="http://schemas.openxmlformats.org/officeDocument/2006/relationships/hyperlink" Target="mailto:darja.drobnic@gmail.com" TargetMode="External"/><Relationship Id="rId26" Type="http://schemas.openxmlformats.org/officeDocument/2006/relationships/hyperlink" Target="mailto:kozinc.krka@gmail.com" TargetMode="External"/><Relationship Id="rId3" Type="http://schemas.openxmlformats.org/officeDocument/2006/relationships/hyperlink" Target="mailto:info@badminton-bkivg.si" TargetMode="External"/><Relationship Id="rId21" Type="http://schemas.openxmlformats.org/officeDocument/2006/relationships/hyperlink" Target="mailto:darja.drobnic@gmail.com" TargetMode="External"/><Relationship Id="rId34" Type="http://schemas.openxmlformats.org/officeDocument/2006/relationships/hyperlink" Target="mailto:okornd@gmail.com" TargetMode="External"/><Relationship Id="rId7" Type="http://schemas.openxmlformats.org/officeDocument/2006/relationships/hyperlink" Target="mailto:symn.stopar@gmail.com" TargetMode="External"/><Relationship Id="rId12" Type="http://schemas.openxmlformats.org/officeDocument/2006/relationships/hyperlink" Target="mailto:sinjaklub@gmail.com" TargetMode="External"/><Relationship Id="rId17" Type="http://schemas.openxmlformats.org/officeDocument/2006/relationships/hyperlink" Target="mailto:brapri@gmail.com" TargetMode="External"/><Relationship Id="rId25" Type="http://schemas.openxmlformats.org/officeDocument/2006/relationships/hyperlink" Target="mailto:saso.jancigaj@gmail.com" TargetMode="External"/><Relationship Id="rId33" Type="http://schemas.openxmlformats.org/officeDocument/2006/relationships/hyperlink" Target="mailto:matej.steh@siol.net" TargetMode="External"/><Relationship Id="rId2" Type="http://schemas.openxmlformats.org/officeDocument/2006/relationships/hyperlink" Target="mailto:hocevar.uros.9@gmail.com" TargetMode="External"/><Relationship Id="rId16" Type="http://schemas.openxmlformats.org/officeDocument/2006/relationships/hyperlink" Target="mailto:jan.spendal@gmail.com" TargetMode="External"/><Relationship Id="rId20" Type="http://schemas.openxmlformats.org/officeDocument/2006/relationships/hyperlink" Target="mailto:kajakas19@gmail.com" TargetMode="External"/><Relationship Id="rId29" Type="http://schemas.openxmlformats.org/officeDocument/2006/relationships/hyperlink" Target="mailto:tsttristo@gmail.com" TargetMode="External"/><Relationship Id="rId1" Type="http://schemas.openxmlformats.org/officeDocument/2006/relationships/hyperlink" Target="mailto:info@badminton-bkivg.si" TargetMode="External"/><Relationship Id="rId6" Type="http://schemas.openxmlformats.org/officeDocument/2006/relationships/hyperlink" Target="mailto:miha.puslar@gmail.com" TargetMode="External"/><Relationship Id="rId11" Type="http://schemas.openxmlformats.org/officeDocument/2006/relationships/hyperlink" Target="mailto:sinjaklub@gmail.com" TargetMode="External"/><Relationship Id="rId24" Type="http://schemas.openxmlformats.org/officeDocument/2006/relationships/hyperlink" Target="mailto:saso.jancigaj@gmail.com" TargetMode="External"/><Relationship Id="rId32" Type="http://schemas.openxmlformats.org/officeDocument/2006/relationships/hyperlink" Target="mailto:erjavec1985@gmail.com" TargetMode="External"/><Relationship Id="rId5" Type="http://schemas.openxmlformats.org/officeDocument/2006/relationships/hyperlink" Target="mailto:milos.bas@hotmail.com" TargetMode="External"/><Relationship Id="rId15" Type="http://schemas.openxmlformats.org/officeDocument/2006/relationships/hyperlink" Target="mailto:janezmezan@gmail.com" TargetMode="External"/><Relationship Id="rId23" Type="http://schemas.openxmlformats.org/officeDocument/2006/relationships/hyperlink" Target="mailto:sdsonjavesel@gmail.com" TargetMode="External"/><Relationship Id="rId28" Type="http://schemas.openxmlformats.org/officeDocument/2006/relationships/hyperlink" Target="mailto:mojca.mezek@g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rado.jakob.pizem@gmail.com" TargetMode="External"/><Relationship Id="rId19" Type="http://schemas.openxmlformats.org/officeDocument/2006/relationships/hyperlink" Target="mailto:borislav.milosevic75@gmail.com" TargetMode="External"/><Relationship Id="rId31" Type="http://schemas.openxmlformats.org/officeDocument/2006/relationships/hyperlink" Target="mailto:sdmuljava@gmail.com" TargetMode="External"/><Relationship Id="rId4" Type="http://schemas.openxmlformats.org/officeDocument/2006/relationships/hyperlink" Target="mailto:hocevar.uros.9@gmail.com" TargetMode="External"/><Relationship Id="rId9" Type="http://schemas.openxmlformats.org/officeDocument/2006/relationships/hyperlink" Target="mailto:sd.sticna@gmail.com" TargetMode="External"/><Relationship Id="rId14" Type="http://schemas.openxmlformats.org/officeDocument/2006/relationships/hyperlink" Target="mailto:tomaz.zak78@gmail.com" TargetMode="External"/><Relationship Id="rId22" Type="http://schemas.openxmlformats.org/officeDocument/2006/relationships/hyperlink" Target="mailto:mohorko.ali@gmail.com" TargetMode="External"/><Relationship Id="rId27" Type="http://schemas.openxmlformats.org/officeDocument/2006/relationships/hyperlink" Target="mailto:kozinc.krka@gmail.com" TargetMode="External"/><Relationship Id="rId30" Type="http://schemas.openxmlformats.org/officeDocument/2006/relationships/hyperlink" Target="mailto:hoochko@yahoo.com" TargetMode="External"/><Relationship Id="rId35" Type="http://schemas.openxmlformats.org/officeDocument/2006/relationships/hyperlink" Target="mailto:zso.ivancn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13" Type="http://schemas.openxmlformats.org/officeDocument/2006/relationships/ctrlProp" Target="../ctrlProps/ctrlProp6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2.xml"/><Relationship Id="rId12" Type="http://schemas.openxmlformats.org/officeDocument/2006/relationships/ctrlProp" Target="../ctrlProps/ctrlProp6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1.xml"/><Relationship Id="rId11" Type="http://schemas.openxmlformats.org/officeDocument/2006/relationships/ctrlProp" Target="../ctrlProps/ctrlProp66.xml"/><Relationship Id="rId5" Type="http://schemas.openxmlformats.org/officeDocument/2006/relationships/ctrlProp" Target="../ctrlProps/ctrlProp60.xml"/><Relationship Id="rId15" Type="http://schemas.openxmlformats.org/officeDocument/2006/relationships/ctrlProp" Target="../ctrlProps/ctrlProp70.xml"/><Relationship Id="rId10" Type="http://schemas.openxmlformats.org/officeDocument/2006/relationships/ctrlProp" Target="../ctrlProps/ctrlProp65.xml"/><Relationship Id="rId4" Type="http://schemas.openxmlformats.org/officeDocument/2006/relationships/ctrlProp" Target="../ctrlProps/ctrlProp59.xml"/><Relationship Id="rId9" Type="http://schemas.openxmlformats.org/officeDocument/2006/relationships/ctrlProp" Target="../ctrlProps/ctrlProp64.xml"/><Relationship Id="rId14" Type="http://schemas.openxmlformats.org/officeDocument/2006/relationships/ctrlProp" Target="../ctrlProps/ctrlProp6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7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4.xml"/><Relationship Id="rId5" Type="http://schemas.openxmlformats.org/officeDocument/2006/relationships/ctrlProp" Target="../ctrlProps/ctrlProp73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2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8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80.xml"/><Relationship Id="rId5" Type="http://schemas.openxmlformats.org/officeDocument/2006/relationships/ctrlProp" Target="../ctrlProps/ctrlProp79.xml"/><Relationship Id="rId4" Type="http://schemas.openxmlformats.org/officeDocument/2006/relationships/ctrlProp" Target="../ctrlProps/ctrlProp7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N57"/>
  <sheetViews>
    <sheetView zoomScaleNormal="100" workbookViewId="0"/>
  </sheetViews>
  <sheetFormatPr defaultRowHeight="12.75" x14ac:dyDescent="0.2"/>
  <cols>
    <col min="1" max="1" width="5.28515625" style="39" customWidth="1"/>
    <col min="2" max="2" width="60.7109375" style="40" customWidth="1"/>
    <col min="3" max="3" width="18.42578125" style="40" hidden="1" customWidth="1"/>
    <col min="4" max="4" width="26.28515625" style="40" hidden="1" customWidth="1"/>
    <col min="5" max="5" width="18.7109375" style="40" hidden="1" customWidth="1"/>
    <col min="6" max="6" width="16.42578125" style="41" hidden="1" customWidth="1"/>
    <col min="7" max="7" width="15.7109375" style="41" hidden="1" customWidth="1"/>
    <col min="8" max="8" width="19.28515625" style="40" hidden="1" customWidth="1"/>
    <col min="9" max="9" width="9.5703125" style="40" hidden="1" customWidth="1"/>
    <col min="10" max="10" width="23.28515625" style="42" hidden="1" customWidth="1"/>
    <col min="11" max="11" width="19.140625" style="40" hidden="1" customWidth="1"/>
    <col min="12" max="12" width="11.140625" style="40" hidden="1" customWidth="1"/>
    <col min="13" max="13" width="8" style="40" hidden="1" customWidth="1"/>
    <col min="14" max="14" width="22" style="40" hidden="1" customWidth="1"/>
    <col min="15" max="16384" width="9.140625" style="36"/>
  </cols>
  <sheetData>
    <row r="1" spans="1:14" ht="15" customHeight="1" x14ac:dyDescent="0.2">
      <c r="A1" s="87" t="s">
        <v>601</v>
      </c>
      <c r="B1" s="88" t="s">
        <v>42</v>
      </c>
      <c r="C1" s="88" t="s">
        <v>101</v>
      </c>
      <c r="D1" s="88" t="s">
        <v>43</v>
      </c>
      <c r="E1" s="88" t="s">
        <v>44</v>
      </c>
      <c r="F1" s="89" t="s">
        <v>45</v>
      </c>
      <c r="G1" s="89" t="s">
        <v>46</v>
      </c>
      <c r="H1" s="88" t="s">
        <v>47</v>
      </c>
      <c r="I1" s="88" t="s">
        <v>48</v>
      </c>
      <c r="J1" s="88" t="s">
        <v>49</v>
      </c>
      <c r="K1" s="88" t="s">
        <v>50</v>
      </c>
      <c r="L1" s="88" t="s">
        <v>51</v>
      </c>
      <c r="M1" s="88" t="s">
        <v>52</v>
      </c>
      <c r="N1" s="88" t="s">
        <v>53</v>
      </c>
    </row>
    <row r="2" spans="1:14" ht="15" customHeight="1" x14ac:dyDescent="0.2">
      <c r="A2" s="82">
        <v>1</v>
      </c>
      <c r="B2" s="83" t="s">
        <v>154</v>
      </c>
      <c r="C2" s="83"/>
      <c r="D2" s="83" t="s">
        <v>155</v>
      </c>
      <c r="E2" s="83" t="s">
        <v>156</v>
      </c>
      <c r="F2" s="84" t="s">
        <v>157</v>
      </c>
      <c r="G2" s="84" t="s">
        <v>158</v>
      </c>
      <c r="H2" s="83" t="s">
        <v>159</v>
      </c>
      <c r="I2" s="83" t="s">
        <v>161</v>
      </c>
      <c r="J2" s="85" t="s">
        <v>160</v>
      </c>
      <c r="K2" s="83" t="s">
        <v>168</v>
      </c>
      <c r="L2" s="83"/>
      <c r="M2" s="83" t="s">
        <v>592</v>
      </c>
      <c r="N2" s="130" t="s">
        <v>593</v>
      </c>
    </row>
    <row r="3" spans="1:14" ht="15" customHeight="1" x14ac:dyDescent="0.2">
      <c r="A3" s="82">
        <v>2</v>
      </c>
      <c r="B3" s="83" t="s">
        <v>257</v>
      </c>
      <c r="C3" s="83"/>
      <c r="D3" s="83" t="s">
        <v>276</v>
      </c>
      <c r="E3" s="83" t="s">
        <v>156</v>
      </c>
      <c r="F3" s="84" t="s">
        <v>172</v>
      </c>
      <c r="G3" s="84" t="s">
        <v>173</v>
      </c>
      <c r="H3" s="83" t="s">
        <v>543</v>
      </c>
      <c r="I3" s="83" t="s">
        <v>353</v>
      </c>
      <c r="J3" s="85" t="s">
        <v>325</v>
      </c>
      <c r="K3" s="83" t="s">
        <v>302</v>
      </c>
      <c r="L3" s="83"/>
      <c r="M3" s="83" t="s">
        <v>560</v>
      </c>
      <c r="N3" s="133" t="s">
        <v>561</v>
      </c>
    </row>
    <row r="4" spans="1:14" ht="15" customHeight="1" x14ac:dyDescent="0.2">
      <c r="A4" s="82">
        <v>3</v>
      </c>
      <c r="B4" s="83" t="s">
        <v>258</v>
      </c>
      <c r="C4" s="83"/>
      <c r="D4" s="83" t="s">
        <v>277</v>
      </c>
      <c r="E4" s="83" t="s">
        <v>299</v>
      </c>
      <c r="F4" s="84" t="s">
        <v>174</v>
      </c>
      <c r="G4" s="84" t="s">
        <v>175</v>
      </c>
      <c r="H4" s="83" t="s">
        <v>176</v>
      </c>
      <c r="I4" s="83" t="s">
        <v>354</v>
      </c>
      <c r="J4" s="85" t="s">
        <v>326</v>
      </c>
      <c r="K4" s="83" t="s">
        <v>303</v>
      </c>
      <c r="L4" s="83"/>
      <c r="M4" s="83"/>
      <c r="N4" s="85"/>
    </row>
    <row r="5" spans="1:14" ht="15" customHeight="1" x14ac:dyDescent="0.2">
      <c r="A5" s="82">
        <v>4</v>
      </c>
      <c r="B5" s="83" t="s">
        <v>259</v>
      </c>
      <c r="C5" s="83"/>
      <c r="D5" s="83" t="s">
        <v>278</v>
      </c>
      <c r="E5" s="83" t="s">
        <v>135</v>
      </c>
      <c r="F5" s="84" t="s">
        <v>177</v>
      </c>
      <c r="G5" s="84" t="s">
        <v>178</v>
      </c>
      <c r="H5" s="83" t="s">
        <v>179</v>
      </c>
      <c r="I5" s="83" t="s">
        <v>355</v>
      </c>
      <c r="J5" s="85" t="s">
        <v>327</v>
      </c>
      <c r="K5" s="83" t="s">
        <v>304</v>
      </c>
      <c r="L5" s="83"/>
      <c r="M5" s="83"/>
      <c r="N5" s="85" t="s">
        <v>548</v>
      </c>
    </row>
    <row r="6" spans="1:14" ht="15" customHeight="1" x14ac:dyDescent="0.2">
      <c r="A6" s="82">
        <v>5</v>
      </c>
      <c r="B6" s="83" t="s">
        <v>275</v>
      </c>
      <c r="C6" s="83"/>
      <c r="D6" s="83" t="s">
        <v>298</v>
      </c>
      <c r="E6" s="83" t="s">
        <v>301</v>
      </c>
      <c r="F6" s="84" t="s">
        <v>252</v>
      </c>
      <c r="G6" s="84" t="s">
        <v>253</v>
      </c>
      <c r="H6" s="83" t="s">
        <v>562</v>
      </c>
      <c r="I6" s="83" t="s">
        <v>372</v>
      </c>
      <c r="J6" s="85" t="s">
        <v>348</v>
      </c>
      <c r="K6" s="83" t="s">
        <v>324</v>
      </c>
      <c r="L6" s="83"/>
      <c r="M6" s="83"/>
      <c r="N6" s="85" t="s">
        <v>563</v>
      </c>
    </row>
    <row r="7" spans="1:14" ht="15" customHeight="1" x14ac:dyDescent="0.2">
      <c r="A7" s="82">
        <v>6</v>
      </c>
      <c r="B7" s="83" t="s">
        <v>146</v>
      </c>
      <c r="C7" s="83"/>
      <c r="D7" s="83" t="s">
        <v>148</v>
      </c>
      <c r="E7" s="83" t="s">
        <v>141</v>
      </c>
      <c r="F7" s="84" t="s">
        <v>150</v>
      </c>
      <c r="G7" s="84" t="s">
        <v>151</v>
      </c>
      <c r="H7" s="83" t="s">
        <v>152</v>
      </c>
      <c r="I7" s="83" t="s">
        <v>147</v>
      </c>
      <c r="J7" s="85" t="s">
        <v>149</v>
      </c>
      <c r="K7" s="83" t="s">
        <v>169</v>
      </c>
      <c r="L7" s="83"/>
      <c r="M7" s="83" t="s">
        <v>564</v>
      </c>
      <c r="N7" s="85"/>
    </row>
    <row r="8" spans="1:14" ht="15" customHeight="1" x14ac:dyDescent="0.2">
      <c r="A8" s="82">
        <v>7</v>
      </c>
      <c r="B8" s="83" t="s">
        <v>274</v>
      </c>
      <c r="C8" s="83"/>
      <c r="D8" s="83" t="s">
        <v>551</v>
      </c>
      <c r="E8" s="83" t="s">
        <v>301</v>
      </c>
      <c r="F8" s="84" t="s">
        <v>249</v>
      </c>
      <c r="G8" s="84" t="s">
        <v>250</v>
      </c>
      <c r="H8" s="83" t="s">
        <v>251</v>
      </c>
      <c r="I8" s="83" t="s">
        <v>552</v>
      </c>
      <c r="J8" s="85" t="s">
        <v>553</v>
      </c>
      <c r="K8" s="83" t="s">
        <v>554</v>
      </c>
      <c r="L8" s="83"/>
      <c r="M8" s="83"/>
      <c r="N8" s="85" t="s">
        <v>553</v>
      </c>
    </row>
    <row r="9" spans="1:14" ht="15" customHeight="1" x14ac:dyDescent="0.2">
      <c r="A9" s="82">
        <v>8</v>
      </c>
      <c r="B9" s="83" t="s">
        <v>180</v>
      </c>
      <c r="C9" s="83"/>
      <c r="D9" s="83" t="s">
        <v>279</v>
      </c>
      <c r="E9" s="83" t="s">
        <v>135</v>
      </c>
      <c r="F9" s="84" t="s">
        <v>181</v>
      </c>
      <c r="G9" s="84" t="s">
        <v>182</v>
      </c>
      <c r="H9" s="83" t="s">
        <v>555</v>
      </c>
      <c r="I9" s="83" t="s">
        <v>356</v>
      </c>
      <c r="J9" s="85" t="s">
        <v>328</v>
      </c>
      <c r="K9" s="83" t="s">
        <v>305</v>
      </c>
      <c r="L9" s="83"/>
      <c r="M9" s="83"/>
      <c r="N9" s="85"/>
    </row>
    <row r="10" spans="1:14" ht="15" customHeight="1" x14ac:dyDescent="0.2">
      <c r="A10" s="82">
        <v>9</v>
      </c>
      <c r="B10" s="83" t="s">
        <v>260</v>
      </c>
      <c r="C10" s="83"/>
      <c r="D10" s="83" t="s">
        <v>280</v>
      </c>
      <c r="E10" s="83" t="s">
        <v>135</v>
      </c>
      <c r="F10" s="84" t="s">
        <v>183</v>
      </c>
      <c r="G10" s="84" t="s">
        <v>184</v>
      </c>
      <c r="H10" s="83" t="s">
        <v>185</v>
      </c>
      <c r="I10" s="83" t="s">
        <v>349</v>
      </c>
      <c r="J10" s="86" t="s">
        <v>329</v>
      </c>
      <c r="K10" s="83" t="s">
        <v>306</v>
      </c>
      <c r="L10" s="83"/>
      <c r="M10" s="83"/>
      <c r="N10" s="86" t="s">
        <v>329</v>
      </c>
    </row>
    <row r="11" spans="1:14" ht="15" customHeight="1" x14ac:dyDescent="0.2">
      <c r="A11" s="82">
        <v>10</v>
      </c>
      <c r="B11" s="83" t="s">
        <v>162</v>
      </c>
      <c r="C11" s="83"/>
      <c r="D11" s="83" t="s">
        <v>163</v>
      </c>
      <c r="E11" s="83" t="s">
        <v>141</v>
      </c>
      <c r="F11" s="84" t="s">
        <v>164</v>
      </c>
      <c r="G11" s="84" t="s">
        <v>165</v>
      </c>
      <c r="H11" s="83" t="s">
        <v>166</v>
      </c>
      <c r="I11" s="83" t="s">
        <v>595</v>
      </c>
      <c r="J11" s="85" t="s">
        <v>167</v>
      </c>
      <c r="K11" s="83" t="s">
        <v>594</v>
      </c>
      <c r="L11" s="83"/>
      <c r="M11" s="83" t="s">
        <v>595</v>
      </c>
      <c r="N11" s="85" t="s">
        <v>596</v>
      </c>
    </row>
    <row r="12" spans="1:14" ht="15" customHeight="1" x14ac:dyDescent="0.2">
      <c r="A12" s="82">
        <v>11</v>
      </c>
      <c r="B12" s="83" t="s">
        <v>272</v>
      </c>
      <c r="C12" s="83"/>
      <c r="D12" s="83" t="s">
        <v>296</v>
      </c>
      <c r="E12" s="83" t="s">
        <v>299</v>
      </c>
      <c r="F12" s="84" t="s">
        <v>246</v>
      </c>
      <c r="G12" s="84" t="s">
        <v>247</v>
      </c>
      <c r="H12" s="83" t="s">
        <v>248</v>
      </c>
      <c r="I12" s="83" t="s">
        <v>371</v>
      </c>
      <c r="J12" s="85" t="s">
        <v>347</v>
      </c>
      <c r="K12" s="83" t="s">
        <v>323</v>
      </c>
      <c r="L12" s="83"/>
      <c r="M12" s="83"/>
      <c r="N12" s="85" t="s">
        <v>347</v>
      </c>
    </row>
    <row r="13" spans="1:14" ht="15" customHeight="1" x14ac:dyDescent="0.2">
      <c r="A13" s="82">
        <v>12</v>
      </c>
      <c r="B13" s="83" t="s">
        <v>197</v>
      </c>
      <c r="C13" s="83"/>
      <c r="D13" s="83" t="s">
        <v>284</v>
      </c>
      <c r="E13" s="83" t="s">
        <v>156</v>
      </c>
      <c r="F13" s="84" t="s">
        <v>198</v>
      </c>
      <c r="G13" s="84" t="s">
        <v>199</v>
      </c>
      <c r="H13" s="83" t="s">
        <v>200</v>
      </c>
      <c r="I13" s="83" t="s">
        <v>360</v>
      </c>
      <c r="J13" s="85" t="s">
        <v>334</v>
      </c>
      <c r="K13" s="83" t="s">
        <v>310</v>
      </c>
      <c r="L13" s="83"/>
      <c r="M13" s="83"/>
      <c r="N13" s="85"/>
    </row>
    <row r="14" spans="1:14" ht="15" customHeight="1" x14ac:dyDescent="0.2">
      <c r="A14" s="82">
        <v>13</v>
      </c>
      <c r="B14" s="83" t="s">
        <v>261</v>
      </c>
      <c r="C14" s="83"/>
      <c r="D14" s="83" t="s">
        <v>281</v>
      </c>
      <c r="E14" s="83" t="s">
        <v>135</v>
      </c>
      <c r="F14" s="84" t="s">
        <v>186</v>
      </c>
      <c r="G14" s="84" t="s">
        <v>187</v>
      </c>
      <c r="H14" s="83" t="s">
        <v>188</v>
      </c>
      <c r="I14" s="83" t="s">
        <v>357</v>
      </c>
      <c r="J14" s="85" t="s">
        <v>330</v>
      </c>
      <c r="K14" s="83" t="s">
        <v>307</v>
      </c>
      <c r="L14" s="83"/>
      <c r="M14" s="83"/>
      <c r="N14" s="85" t="s">
        <v>330</v>
      </c>
    </row>
    <row r="15" spans="1:14" ht="15" customHeight="1" x14ac:dyDescent="0.2">
      <c r="A15" s="82">
        <v>14</v>
      </c>
      <c r="B15" s="83" t="s">
        <v>140</v>
      </c>
      <c r="C15" s="83" t="s">
        <v>144</v>
      </c>
      <c r="D15" s="83" t="s">
        <v>145</v>
      </c>
      <c r="E15" s="83" t="s">
        <v>141</v>
      </c>
      <c r="F15" s="84" t="s">
        <v>142</v>
      </c>
      <c r="G15" s="84" t="s">
        <v>143</v>
      </c>
      <c r="H15" s="83" t="s">
        <v>544</v>
      </c>
      <c r="I15" s="83" t="s">
        <v>358</v>
      </c>
      <c r="J15" s="85" t="s">
        <v>331</v>
      </c>
      <c r="K15" s="83" t="s">
        <v>170</v>
      </c>
      <c r="L15" s="83"/>
      <c r="M15" s="83" t="s">
        <v>358</v>
      </c>
      <c r="N15" s="85" t="s">
        <v>331</v>
      </c>
    </row>
    <row r="16" spans="1:14" ht="15" customHeight="1" x14ac:dyDescent="0.2">
      <c r="A16" s="82">
        <v>15</v>
      </c>
      <c r="B16" s="83" t="s">
        <v>189</v>
      </c>
      <c r="C16" s="83"/>
      <c r="D16" s="83" t="s">
        <v>282</v>
      </c>
      <c r="E16" s="83" t="s">
        <v>135</v>
      </c>
      <c r="F16" s="84" t="s">
        <v>190</v>
      </c>
      <c r="G16" s="84" t="s">
        <v>191</v>
      </c>
      <c r="H16" s="83" t="s">
        <v>196</v>
      </c>
      <c r="I16" s="83" t="s">
        <v>350</v>
      </c>
      <c r="J16" s="85" t="s">
        <v>332</v>
      </c>
      <c r="K16" s="83" t="s">
        <v>308</v>
      </c>
      <c r="L16" s="83"/>
      <c r="M16" s="83"/>
      <c r="N16" s="85" t="s">
        <v>332</v>
      </c>
    </row>
    <row r="17" spans="1:14" ht="15" customHeight="1" x14ac:dyDescent="0.2">
      <c r="A17" s="82">
        <v>16</v>
      </c>
      <c r="B17" s="83" t="s">
        <v>192</v>
      </c>
      <c r="C17" s="83"/>
      <c r="D17" s="83" t="s">
        <v>283</v>
      </c>
      <c r="E17" s="83" t="s">
        <v>300</v>
      </c>
      <c r="F17" s="84" t="s">
        <v>193</v>
      </c>
      <c r="G17" s="84" t="s">
        <v>194</v>
      </c>
      <c r="H17" s="83" t="s">
        <v>195</v>
      </c>
      <c r="I17" s="83" t="s">
        <v>359</v>
      </c>
      <c r="J17" s="85" t="s">
        <v>333</v>
      </c>
      <c r="K17" s="83" t="s">
        <v>309</v>
      </c>
      <c r="L17" s="83"/>
      <c r="M17" s="83"/>
      <c r="N17" s="85" t="s">
        <v>565</v>
      </c>
    </row>
    <row r="18" spans="1:14" ht="15" customHeight="1" x14ac:dyDescent="0.2">
      <c r="A18" s="82">
        <v>17</v>
      </c>
      <c r="B18" s="83" t="s">
        <v>134</v>
      </c>
      <c r="C18" s="83"/>
      <c r="D18" s="83" t="s">
        <v>153</v>
      </c>
      <c r="E18" s="83" t="s">
        <v>135</v>
      </c>
      <c r="F18" s="84" t="s">
        <v>136</v>
      </c>
      <c r="G18" s="84" t="s">
        <v>137</v>
      </c>
      <c r="H18" s="83" t="s">
        <v>138</v>
      </c>
      <c r="I18" s="83" t="s">
        <v>139</v>
      </c>
      <c r="J18" s="85" t="s">
        <v>335</v>
      </c>
      <c r="K18" s="83" t="s">
        <v>171</v>
      </c>
      <c r="L18" s="83"/>
      <c r="M18" s="83" t="s">
        <v>139</v>
      </c>
      <c r="N18" s="85" t="s">
        <v>335</v>
      </c>
    </row>
    <row r="19" spans="1:14" ht="15" customHeight="1" x14ac:dyDescent="0.2">
      <c r="A19" s="82">
        <v>18</v>
      </c>
      <c r="B19" s="83" t="s">
        <v>262</v>
      </c>
      <c r="C19" s="83"/>
      <c r="D19" s="83" t="s">
        <v>285</v>
      </c>
      <c r="E19" s="83" t="s">
        <v>300</v>
      </c>
      <c r="F19" s="84" t="s">
        <v>201</v>
      </c>
      <c r="G19" s="84" t="s">
        <v>202</v>
      </c>
      <c r="H19" s="83" t="s">
        <v>203</v>
      </c>
      <c r="I19" s="83" t="s">
        <v>361</v>
      </c>
      <c r="J19" s="85" t="s">
        <v>336</v>
      </c>
      <c r="K19" s="83" t="s">
        <v>311</v>
      </c>
      <c r="L19" s="83"/>
      <c r="M19" s="83"/>
      <c r="N19" s="85"/>
    </row>
    <row r="20" spans="1:14" ht="15" customHeight="1" x14ac:dyDescent="0.2">
      <c r="A20" s="82">
        <v>19</v>
      </c>
      <c r="B20" s="83" t="s">
        <v>204</v>
      </c>
      <c r="C20" s="83"/>
      <c r="D20" s="83" t="s">
        <v>155</v>
      </c>
      <c r="E20" s="83" t="s">
        <v>156</v>
      </c>
      <c r="F20" s="84" t="s">
        <v>205</v>
      </c>
      <c r="G20" s="84" t="s">
        <v>206</v>
      </c>
      <c r="H20" s="83" t="s">
        <v>207</v>
      </c>
      <c r="I20" s="83" t="s">
        <v>362</v>
      </c>
      <c r="J20" s="85" t="s">
        <v>337</v>
      </c>
      <c r="K20" s="83" t="s">
        <v>312</v>
      </c>
      <c r="L20" s="83"/>
      <c r="M20" s="83" t="s">
        <v>597</v>
      </c>
      <c r="N20" s="130" t="s">
        <v>545</v>
      </c>
    </row>
    <row r="21" spans="1:14" ht="15" customHeight="1" x14ac:dyDescent="0.2">
      <c r="A21" s="82">
        <v>20</v>
      </c>
      <c r="B21" s="83" t="s">
        <v>208</v>
      </c>
      <c r="C21" s="83"/>
      <c r="D21" s="83" t="s">
        <v>286</v>
      </c>
      <c r="E21" s="83" t="s">
        <v>135</v>
      </c>
      <c r="F21" s="84" t="s">
        <v>209</v>
      </c>
      <c r="G21" s="84" t="s">
        <v>210</v>
      </c>
      <c r="H21" s="83" t="s">
        <v>211</v>
      </c>
      <c r="I21" s="83" t="s">
        <v>568</v>
      </c>
      <c r="J21" s="131" t="s">
        <v>567</v>
      </c>
      <c r="K21" s="83" t="s">
        <v>566</v>
      </c>
      <c r="L21" s="83"/>
      <c r="M21" s="83"/>
      <c r="N21" s="131" t="s">
        <v>569</v>
      </c>
    </row>
    <row r="22" spans="1:14" ht="15" customHeight="1" x14ac:dyDescent="0.2">
      <c r="A22" s="82">
        <v>21</v>
      </c>
      <c r="B22" s="83" t="s">
        <v>263</v>
      </c>
      <c r="C22" s="83"/>
      <c r="D22" s="83" t="s">
        <v>283</v>
      </c>
      <c r="E22" s="83" t="s">
        <v>300</v>
      </c>
      <c r="F22" s="84" t="s">
        <v>212</v>
      </c>
      <c r="G22" s="84" t="s">
        <v>213</v>
      </c>
      <c r="H22" s="83" t="s">
        <v>214</v>
      </c>
      <c r="I22" s="83" t="s">
        <v>572</v>
      </c>
      <c r="J22" s="85" t="s">
        <v>571</v>
      </c>
      <c r="K22" s="83" t="s">
        <v>570</v>
      </c>
      <c r="L22" s="83"/>
      <c r="M22" s="83" t="s">
        <v>572</v>
      </c>
      <c r="N22" s="85" t="s">
        <v>571</v>
      </c>
    </row>
    <row r="23" spans="1:14" ht="15" customHeight="1" x14ac:dyDescent="0.2">
      <c r="A23" s="82">
        <v>22</v>
      </c>
      <c r="B23" s="83" t="s">
        <v>215</v>
      </c>
      <c r="C23" s="83"/>
      <c r="D23" s="83" t="s">
        <v>546</v>
      </c>
      <c r="E23" s="83" t="s">
        <v>135</v>
      </c>
      <c r="F23" s="84" t="s">
        <v>216</v>
      </c>
      <c r="G23" s="84" t="s">
        <v>217</v>
      </c>
      <c r="H23" s="83" t="s">
        <v>547</v>
      </c>
      <c r="I23" s="83" t="s">
        <v>363</v>
      </c>
      <c r="J23" s="85" t="s">
        <v>338</v>
      </c>
      <c r="K23" s="83" t="s">
        <v>313</v>
      </c>
      <c r="L23" s="83"/>
      <c r="M23" s="83"/>
      <c r="N23" s="85" t="s">
        <v>338</v>
      </c>
    </row>
    <row r="24" spans="1:14" ht="15" customHeight="1" x14ac:dyDescent="0.2">
      <c r="A24" s="82">
        <v>23</v>
      </c>
      <c r="B24" s="83" t="s">
        <v>264</v>
      </c>
      <c r="C24" s="83"/>
      <c r="D24" s="83" t="s">
        <v>287</v>
      </c>
      <c r="E24" s="83" t="s">
        <v>300</v>
      </c>
      <c r="F24" s="84" t="s">
        <v>218</v>
      </c>
      <c r="G24" s="84" t="s">
        <v>219</v>
      </c>
      <c r="H24" s="83" t="s">
        <v>220</v>
      </c>
      <c r="I24" s="83" t="s">
        <v>364</v>
      </c>
      <c r="J24" s="85" t="s">
        <v>339</v>
      </c>
      <c r="K24" s="83" t="s">
        <v>314</v>
      </c>
      <c r="L24" s="83"/>
      <c r="M24" s="83"/>
      <c r="N24" s="85" t="s">
        <v>339</v>
      </c>
    </row>
    <row r="25" spans="1:14" ht="15" customHeight="1" x14ac:dyDescent="0.2">
      <c r="A25" s="82">
        <v>24</v>
      </c>
      <c r="B25" s="83" t="s">
        <v>265</v>
      </c>
      <c r="C25" s="83"/>
      <c r="D25" s="83" t="s">
        <v>288</v>
      </c>
      <c r="E25" s="83" t="s">
        <v>156</v>
      </c>
      <c r="F25" s="84" t="s">
        <v>221</v>
      </c>
      <c r="G25" s="84" t="s">
        <v>222</v>
      </c>
      <c r="H25" s="83" t="s">
        <v>223</v>
      </c>
      <c r="I25" s="83" t="s">
        <v>351</v>
      </c>
      <c r="J25" s="85" t="s">
        <v>340</v>
      </c>
      <c r="K25" s="83" t="s">
        <v>315</v>
      </c>
      <c r="L25" s="83"/>
      <c r="M25" s="83"/>
      <c r="N25" s="85"/>
    </row>
    <row r="26" spans="1:14" ht="15" customHeight="1" x14ac:dyDescent="0.2">
      <c r="A26" s="82">
        <v>25</v>
      </c>
      <c r="B26" s="83" t="s">
        <v>266</v>
      </c>
      <c r="C26" s="83"/>
      <c r="D26" s="83" t="s">
        <v>289</v>
      </c>
      <c r="E26" s="83" t="s">
        <v>299</v>
      </c>
      <c r="F26" s="84" t="s">
        <v>224</v>
      </c>
      <c r="G26" s="84" t="s">
        <v>225</v>
      </c>
      <c r="H26" s="83" t="s">
        <v>226</v>
      </c>
      <c r="I26" s="83" t="s">
        <v>365</v>
      </c>
      <c r="J26" s="86" t="s">
        <v>341</v>
      </c>
      <c r="K26" s="83" t="s">
        <v>316</v>
      </c>
      <c r="L26" s="83"/>
      <c r="M26" s="83" t="s">
        <v>365</v>
      </c>
      <c r="N26" s="86" t="s">
        <v>341</v>
      </c>
    </row>
    <row r="27" spans="1:14" ht="15" customHeight="1" x14ac:dyDescent="0.2">
      <c r="A27" s="82">
        <v>26</v>
      </c>
      <c r="B27" s="83" t="s">
        <v>227</v>
      </c>
      <c r="C27" s="83"/>
      <c r="D27" s="83" t="s">
        <v>290</v>
      </c>
      <c r="E27" s="83" t="s">
        <v>300</v>
      </c>
      <c r="F27" s="84" t="s">
        <v>228</v>
      </c>
      <c r="G27" s="84" t="s">
        <v>229</v>
      </c>
      <c r="H27" s="83" t="s">
        <v>230</v>
      </c>
      <c r="I27" s="83" t="s">
        <v>366</v>
      </c>
      <c r="J27" s="85" t="s">
        <v>342</v>
      </c>
      <c r="K27" s="83" t="s">
        <v>317</v>
      </c>
      <c r="L27" s="83"/>
      <c r="M27" s="83"/>
      <c r="N27" s="85"/>
    </row>
    <row r="28" spans="1:14" ht="15" customHeight="1" x14ac:dyDescent="0.2">
      <c r="A28" s="82">
        <v>27</v>
      </c>
      <c r="B28" s="83" t="s">
        <v>267</v>
      </c>
      <c r="C28" s="83"/>
      <c r="D28" s="83" t="s">
        <v>291</v>
      </c>
      <c r="E28" s="83" t="s">
        <v>135</v>
      </c>
      <c r="F28" s="84" t="s">
        <v>231</v>
      </c>
      <c r="G28" s="84" t="s">
        <v>232</v>
      </c>
      <c r="H28" s="83" t="s">
        <v>233</v>
      </c>
      <c r="I28" s="83" t="s">
        <v>367</v>
      </c>
      <c r="J28" s="85" t="s">
        <v>343</v>
      </c>
      <c r="K28" s="83" t="s">
        <v>318</v>
      </c>
      <c r="L28" s="83"/>
      <c r="M28" s="83"/>
      <c r="N28" s="86"/>
    </row>
    <row r="29" spans="1:14" ht="15" customHeight="1" x14ac:dyDescent="0.2">
      <c r="A29" s="82">
        <v>28</v>
      </c>
      <c r="B29" s="83" t="s">
        <v>268</v>
      </c>
      <c r="C29" s="83"/>
      <c r="D29" s="83" t="s">
        <v>292</v>
      </c>
      <c r="E29" s="83" t="s">
        <v>301</v>
      </c>
      <c r="F29" s="84" t="s">
        <v>234</v>
      </c>
      <c r="G29" s="84" t="s">
        <v>235</v>
      </c>
      <c r="H29" s="83" t="s">
        <v>236</v>
      </c>
      <c r="I29" s="83" t="s">
        <v>368</v>
      </c>
      <c r="J29" s="86" t="s">
        <v>573</v>
      </c>
      <c r="K29" s="83" t="s">
        <v>319</v>
      </c>
      <c r="L29" s="83"/>
      <c r="M29" s="83" t="s">
        <v>368</v>
      </c>
      <c r="N29" s="86" t="s">
        <v>573</v>
      </c>
    </row>
    <row r="30" spans="1:14" ht="15" customHeight="1" x14ac:dyDescent="0.2">
      <c r="A30" s="82">
        <v>29</v>
      </c>
      <c r="B30" s="83" t="s">
        <v>269</v>
      </c>
      <c r="C30" s="83"/>
      <c r="D30" s="83" t="s">
        <v>293</v>
      </c>
      <c r="E30" s="83" t="s">
        <v>301</v>
      </c>
      <c r="F30" s="84" t="s">
        <v>237</v>
      </c>
      <c r="G30" s="84" t="s">
        <v>238</v>
      </c>
      <c r="H30" s="83" t="s">
        <v>239</v>
      </c>
      <c r="I30" s="83" t="s">
        <v>369</v>
      </c>
      <c r="J30" s="85" t="s">
        <v>344</v>
      </c>
      <c r="K30" s="83" t="s">
        <v>320</v>
      </c>
      <c r="L30" s="83"/>
      <c r="M30" s="83" t="s">
        <v>369</v>
      </c>
      <c r="N30" s="85" t="s">
        <v>549</v>
      </c>
    </row>
    <row r="31" spans="1:14" ht="15" customHeight="1" x14ac:dyDescent="0.2">
      <c r="A31" s="82">
        <v>30</v>
      </c>
      <c r="B31" s="83" t="s">
        <v>270</v>
      </c>
      <c r="C31" s="83"/>
      <c r="D31" s="83" t="s">
        <v>294</v>
      </c>
      <c r="E31" s="83" t="s">
        <v>156</v>
      </c>
      <c r="F31" s="84" t="s">
        <v>240</v>
      </c>
      <c r="G31" s="84" t="s">
        <v>241</v>
      </c>
      <c r="H31" s="83" t="s">
        <v>242</v>
      </c>
      <c r="I31" s="83" t="s">
        <v>370</v>
      </c>
      <c r="J31" s="85" t="s">
        <v>345</v>
      </c>
      <c r="K31" s="83" t="s">
        <v>321</v>
      </c>
      <c r="L31" s="83"/>
      <c r="M31" s="83" t="s">
        <v>370</v>
      </c>
      <c r="N31" s="85" t="s">
        <v>345</v>
      </c>
    </row>
    <row r="32" spans="1:14" ht="15" customHeight="1" x14ac:dyDescent="0.2">
      <c r="A32" s="82">
        <v>31</v>
      </c>
      <c r="B32" s="83" t="s">
        <v>271</v>
      </c>
      <c r="C32" s="83"/>
      <c r="D32" s="83" t="s">
        <v>295</v>
      </c>
      <c r="E32" s="83" t="s">
        <v>135</v>
      </c>
      <c r="F32" s="84" t="s">
        <v>243</v>
      </c>
      <c r="G32" s="84" t="s">
        <v>244</v>
      </c>
      <c r="H32" s="83" t="s">
        <v>245</v>
      </c>
      <c r="I32" s="83" t="s">
        <v>352</v>
      </c>
      <c r="J32" s="85" t="s">
        <v>346</v>
      </c>
      <c r="K32" s="83" t="s">
        <v>322</v>
      </c>
      <c r="L32" s="83"/>
      <c r="M32" s="83" t="s">
        <v>352</v>
      </c>
      <c r="N32" s="85" t="s">
        <v>574</v>
      </c>
    </row>
    <row r="33" spans="1:14" ht="15" customHeight="1" x14ac:dyDescent="0.2">
      <c r="A33" s="82">
        <v>32</v>
      </c>
      <c r="B33" s="83" t="s">
        <v>273</v>
      </c>
      <c r="C33" s="83"/>
      <c r="D33" s="83" t="s">
        <v>297</v>
      </c>
      <c r="E33" s="83" t="s">
        <v>135</v>
      </c>
      <c r="F33" s="84" t="s">
        <v>254</v>
      </c>
      <c r="G33" s="84" t="s">
        <v>255</v>
      </c>
      <c r="H33" s="83" t="s">
        <v>256</v>
      </c>
      <c r="I33" s="83" t="s">
        <v>353</v>
      </c>
      <c r="J33" s="85" t="s">
        <v>598</v>
      </c>
      <c r="K33" s="83" t="s">
        <v>599</v>
      </c>
      <c r="L33" s="83"/>
      <c r="M33" s="83" t="s">
        <v>353</v>
      </c>
      <c r="N33" s="130" t="s">
        <v>600</v>
      </c>
    </row>
    <row r="34" spans="1:14" ht="15" customHeight="1" x14ac:dyDescent="0.2">
      <c r="A34" s="82">
        <v>33</v>
      </c>
      <c r="B34" s="83" t="s">
        <v>493</v>
      </c>
      <c r="C34" s="83"/>
      <c r="D34" s="83" t="s">
        <v>494</v>
      </c>
      <c r="E34" s="83" t="s">
        <v>135</v>
      </c>
      <c r="F34" s="84" t="s">
        <v>495</v>
      </c>
      <c r="G34" s="84" t="s">
        <v>496</v>
      </c>
      <c r="H34" s="83" t="s">
        <v>497</v>
      </c>
      <c r="I34" s="83" t="s">
        <v>498</v>
      </c>
      <c r="J34" s="85" t="s">
        <v>499</v>
      </c>
      <c r="K34" s="83" t="s">
        <v>500</v>
      </c>
      <c r="L34" s="83"/>
      <c r="M34" s="83" t="s">
        <v>498</v>
      </c>
      <c r="N34" s="85" t="s">
        <v>499</v>
      </c>
    </row>
    <row r="35" spans="1:14" ht="15" customHeight="1" x14ac:dyDescent="0.2">
      <c r="A35" s="82">
        <v>34</v>
      </c>
      <c r="B35" s="83" t="s">
        <v>501</v>
      </c>
      <c r="C35" s="83"/>
      <c r="D35" s="83" t="s">
        <v>502</v>
      </c>
      <c r="E35" s="83" t="s">
        <v>299</v>
      </c>
      <c r="F35" s="84" t="s">
        <v>503</v>
      </c>
      <c r="G35" s="84" t="s">
        <v>504</v>
      </c>
      <c r="H35" s="83" t="s">
        <v>505</v>
      </c>
      <c r="I35" s="83" t="s">
        <v>506</v>
      </c>
      <c r="J35" s="85" t="s">
        <v>507</v>
      </c>
      <c r="K35" s="83" t="s">
        <v>508</v>
      </c>
      <c r="L35" s="83"/>
      <c r="M35" s="83"/>
      <c r="N35" s="85" t="s">
        <v>507</v>
      </c>
    </row>
    <row r="36" spans="1:14" ht="15" customHeight="1" x14ac:dyDescent="0.2">
      <c r="A36" s="82">
        <v>35</v>
      </c>
      <c r="B36" s="83" t="s">
        <v>509</v>
      </c>
      <c r="C36" s="83"/>
      <c r="D36" s="83" t="s">
        <v>510</v>
      </c>
      <c r="E36" s="83" t="s">
        <v>135</v>
      </c>
      <c r="F36" s="84" t="s">
        <v>511</v>
      </c>
      <c r="G36" s="84" t="s">
        <v>512</v>
      </c>
      <c r="H36" s="83" t="s">
        <v>513</v>
      </c>
      <c r="I36" s="83" t="s">
        <v>514</v>
      </c>
      <c r="J36" s="85" t="s">
        <v>515</v>
      </c>
      <c r="K36" s="83" t="s">
        <v>516</v>
      </c>
      <c r="L36" s="83"/>
      <c r="M36" s="83"/>
      <c r="N36" s="85" t="s">
        <v>517</v>
      </c>
    </row>
    <row r="37" spans="1:14" ht="15" customHeight="1" x14ac:dyDescent="0.2">
      <c r="A37" s="82">
        <v>36</v>
      </c>
      <c r="B37" s="83" t="s">
        <v>518</v>
      </c>
      <c r="C37" s="83"/>
      <c r="D37" s="83" t="s">
        <v>519</v>
      </c>
      <c r="E37" s="83" t="s">
        <v>156</v>
      </c>
      <c r="F37" s="84" t="s">
        <v>520</v>
      </c>
      <c r="G37" s="84" t="s">
        <v>521</v>
      </c>
      <c r="H37" s="83" t="s">
        <v>522</v>
      </c>
      <c r="I37" s="83" t="s">
        <v>523</v>
      </c>
      <c r="J37" s="85" t="s">
        <v>524</v>
      </c>
      <c r="K37" s="83" t="s">
        <v>525</v>
      </c>
      <c r="L37" s="83"/>
      <c r="M37" s="83"/>
      <c r="N37" s="85" t="s">
        <v>524</v>
      </c>
    </row>
    <row r="38" spans="1:14" ht="15" customHeight="1" x14ac:dyDescent="0.2">
      <c r="A38" s="82">
        <v>37</v>
      </c>
      <c r="B38" s="83" t="s">
        <v>526</v>
      </c>
      <c r="C38" s="83"/>
      <c r="D38" s="83" t="s">
        <v>527</v>
      </c>
      <c r="E38" s="83" t="s">
        <v>135</v>
      </c>
      <c r="F38" s="84" t="s">
        <v>528</v>
      </c>
      <c r="G38" s="84" t="s">
        <v>529</v>
      </c>
      <c r="H38" s="83" t="s">
        <v>530</v>
      </c>
      <c r="I38" s="83" t="s">
        <v>531</v>
      </c>
      <c r="J38" s="85" t="s">
        <v>532</v>
      </c>
      <c r="K38" s="83" t="s">
        <v>533</v>
      </c>
      <c r="L38" s="83"/>
      <c r="M38" s="83" t="s">
        <v>531</v>
      </c>
      <c r="N38" s="85" t="s">
        <v>534</v>
      </c>
    </row>
    <row r="39" spans="1:14" ht="15" customHeight="1" x14ac:dyDescent="0.2">
      <c r="A39" s="82">
        <v>38</v>
      </c>
      <c r="B39" s="83" t="s">
        <v>535</v>
      </c>
      <c r="C39" s="83"/>
      <c r="D39" s="83" t="s">
        <v>536</v>
      </c>
      <c r="E39" s="83" t="s">
        <v>156</v>
      </c>
      <c r="F39" s="84" t="s">
        <v>537</v>
      </c>
      <c r="G39" s="84" t="s">
        <v>538</v>
      </c>
      <c r="H39" s="83" t="s">
        <v>539</v>
      </c>
      <c r="I39" s="83" t="s">
        <v>540</v>
      </c>
      <c r="J39" s="85" t="s">
        <v>541</v>
      </c>
      <c r="K39" s="83" t="s">
        <v>542</v>
      </c>
      <c r="L39" s="83"/>
      <c r="M39" s="83"/>
      <c r="N39" s="85" t="s">
        <v>541</v>
      </c>
    </row>
    <row r="40" spans="1:14" ht="15" customHeight="1" x14ac:dyDescent="0.2">
      <c r="A40" s="82">
        <v>39</v>
      </c>
      <c r="B40" s="83" t="s">
        <v>575</v>
      </c>
      <c r="C40" s="83"/>
      <c r="D40" s="83" t="s">
        <v>285</v>
      </c>
      <c r="E40" s="83" t="s">
        <v>576</v>
      </c>
      <c r="F40" s="84" t="s">
        <v>577</v>
      </c>
      <c r="G40" s="84" t="s">
        <v>578</v>
      </c>
      <c r="H40" s="83" t="s">
        <v>579</v>
      </c>
      <c r="I40" s="83" t="s">
        <v>361</v>
      </c>
      <c r="J40" s="85" t="s">
        <v>580</v>
      </c>
      <c r="K40" s="83" t="s">
        <v>311</v>
      </c>
      <c r="L40" s="83"/>
      <c r="M40" s="83" t="s">
        <v>581</v>
      </c>
      <c r="N40" s="85" t="s">
        <v>582</v>
      </c>
    </row>
    <row r="41" spans="1:14" ht="15" customHeight="1" x14ac:dyDescent="0.2">
      <c r="A41" s="82">
        <v>40</v>
      </c>
      <c r="B41" s="83" t="s">
        <v>583</v>
      </c>
      <c r="C41" s="83"/>
      <c r="D41" s="83" t="s">
        <v>584</v>
      </c>
      <c r="E41" s="83" t="s">
        <v>135</v>
      </c>
      <c r="F41" s="84" t="s">
        <v>585</v>
      </c>
      <c r="G41" s="84" t="s">
        <v>586</v>
      </c>
      <c r="H41" s="83" t="s">
        <v>587</v>
      </c>
      <c r="I41" s="83" t="s">
        <v>588</v>
      </c>
      <c r="J41" s="85" t="s">
        <v>589</v>
      </c>
      <c r="K41" s="83" t="s">
        <v>590</v>
      </c>
      <c r="L41" s="83"/>
      <c r="M41" s="83" t="s">
        <v>588</v>
      </c>
      <c r="N41" s="85" t="s">
        <v>591</v>
      </c>
    </row>
    <row r="42" spans="1:14" ht="15" customHeight="1" x14ac:dyDescent="0.2">
      <c r="A42" s="82"/>
      <c r="B42" s="83"/>
      <c r="C42" s="83"/>
      <c r="D42" s="83"/>
      <c r="E42" s="83"/>
      <c r="F42" s="84"/>
      <c r="G42" s="84"/>
      <c r="H42" s="83"/>
      <c r="I42" s="83"/>
      <c r="J42" s="85"/>
      <c r="K42" s="83"/>
      <c r="L42" s="83"/>
      <c r="M42" s="83"/>
      <c r="N42" s="85"/>
    </row>
    <row r="43" spans="1:14" ht="15" customHeight="1" x14ac:dyDescent="0.2">
      <c r="A43" s="82"/>
      <c r="B43" s="83"/>
      <c r="C43" s="83"/>
      <c r="D43" s="83"/>
      <c r="E43" s="83"/>
      <c r="F43" s="84"/>
      <c r="G43" s="84"/>
      <c r="H43" s="83"/>
      <c r="I43" s="83"/>
      <c r="J43" s="85"/>
      <c r="K43" s="83"/>
      <c r="L43" s="83"/>
      <c r="M43" s="83"/>
      <c r="N43" s="85"/>
    </row>
    <row r="44" spans="1:14" ht="15" customHeight="1" x14ac:dyDescent="0.2">
      <c r="A44" s="82"/>
      <c r="B44" s="83"/>
      <c r="C44" s="83"/>
      <c r="D44" s="83"/>
      <c r="E44" s="83"/>
      <c r="F44" s="84"/>
      <c r="G44" s="84"/>
      <c r="H44" s="83"/>
      <c r="I44" s="83"/>
      <c r="J44" s="85"/>
      <c r="K44" s="83"/>
      <c r="L44" s="83"/>
      <c r="M44" s="83"/>
      <c r="N44" s="85"/>
    </row>
    <row r="45" spans="1:14" ht="15" customHeight="1" x14ac:dyDescent="0.2">
      <c r="A45" s="82"/>
      <c r="B45" s="83"/>
      <c r="C45" s="83"/>
      <c r="D45" s="83"/>
      <c r="E45" s="83"/>
      <c r="F45" s="84"/>
      <c r="G45" s="84"/>
      <c r="H45" s="83"/>
      <c r="I45" s="83"/>
      <c r="J45" s="85"/>
      <c r="K45" s="83"/>
      <c r="L45" s="83"/>
      <c r="M45" s="83"/>
      <c r="N45" s="85"/>
    </row>
    <row r="46" spans="1:14" ht="15" customHeight="1" x14ac:dyDescent="0.2">
      <c r="A46" s="82"/>
      <c r="B46" s="83"/>
      <c r="C46" s="83"/>
      <c r="D46" s="83"/>
      <c r="E46" s="83"/>
      <c r="F46" s="84"/>
      <c r="G46" s="84"/>
      <c r="H46" s="83"/>
      <c r="I46" s="83"/>
      <c r="J46" s="85"/>
      <c r="K46" s="83"/>
      <c r="L46" s="83"/>
      <c r="M46" s="83"/>
      <c r="N46" s="85"/>
    </row>
    <row r="47" spans="1:14" ht="15" customHeight="1" x14ac:dyDescent="0.2">
      <c r="A47" s="82"/>
      <c r="B47" s="83"/>
      <c r="C47" s="83"/>
      <c r="D47" s="83"/>
      <c r="E47" s="83"/>
      <c r="F47" s="84"/>
      <c r="G47" s="84"/>
      <c r="H47" s="83"/>
      <c r="I47" s="83"/>
      <c r="J47" s="85"/>
      <c r="K47" s="83"/>
      <c r="L47" s="83"/>
      <c r="M47" s="83"/>
      <c r="N47" s="85"/>
    </row>
    <row r="48" spans="1:14" x14ac:dyDescent="0.2">
      <c r="A48" s="81"/>
      <c r="B48" s="37"/>
      <c r="C48" s="37"/>
      <c r="D48" s="37"/>
      <c r="E48" s="37"/>
      <c r="F48" s="45"/>
      <c r="G48" s="45"/>
      <c r="H48" s="37"/>
      <c r="I48" s="37"/>
      <c r="J48" s="43"/>
      <c r="K48" s="37"/>
      <c r="L48" s="37"/>
      <c r="M48" s="37"/>
      <c r="N48" s="38"/>
    </row>
    <row r="49" spans="1:14" x14ac:dyDescent="0.2">
      <c r="A49" s="81"/>
      <c r="B49" s="37"/>
      <c r="C49" s="37"/>
      <c r="D49" s="37"/>
      <c r="E49" s="37"/>
      <c r="F49" s="45"/>
      <c r="G49" s="45"/>
      <c r="H49" s="37"/>
      <c r="I49" s="37"/>
      <c r="J49" s="43"/>
      <c r="K49" s="37"/>
      <c r="L49" s="37"/>
      <c r="M49" s="37"/>
      <c r="N49" s="38"/>
    </row>
    <row r="50" spans="1:14" x14ac:dyDescent="0.2">
      <c r="A50" s="81"/>
      <c r="B50" s="37"/>
      <c r="C50" s="37"/>
      <c r="D50" s="37"/>
      <c r="E50" s="37"/>
      <c r="F50" s="45"/>
      <c r="G50" s="45"/>
      <c r="H50" s="37"/>
      <c r="I50" s="37"/>
      <c r="J50" s="43"/>
      <c r="K50" s="37"/>
      <c r="L50" s="37"/>
      <c r="M50" s="37"/>
      <c r="N50" s="38"/>
    </row>
    <row r="51" spans="1:14" x14ac:dyDescent="0.2">
      <c r="A51" s="81"/>
      <c r="B51" s="37"/>
      <c r="C51" s="37"/>
      <c r="D51" s="37"/>
      <c r="E51" s="37"/>
      <c r="F51" s="45"/>
      <c r="G51" s="45"/>
      <c r="H51" s="37"/>
      <c r="I51" s="37"/>
      <c r="J51" s="43"/>
      <c r="K51" s="37"/>
      <c r="L51" s="37"/>
      <c r="M51" s="37"/>
      <c r="N51" s="38"/>
    </row>
    <row r="52" spans="1:14" x14ac:dyDescent="0.2">
      <c r="A52" s="81"/>
      <c r="B52" s="37"/>
      <c r="C52" s="37"/>
      <c r="D52" s="37"/>
      <c r="E52" s="37"/>
      <c r="F52" s="45"/>
      <c r="G52" s="45"/>
      <c r="H52" s="37"/>
      <c r="I52" s="37"/>
      <c r="J52" s="43"/>
      <c r="K52" s="37"/>
      <c r="L52" s="37"/>
      <c r="M52" s="37"/>
      <c r="N52" s="38"/>
    </row>
    <row r="53" spans="1:14" x14ac:dyDescent="0.2">
      <c r="A53" s="81"/>
      <c r="B53" s="37"/>
      <c r="C53" s="37"/>
      <c r="D53" s="37"/>
      <c r="E53" s="37"/>
      <c r="F53" s="45"/>
      <c r="G53" s="45"/>
      <c r="H53" s="37"/>
      <c r="I53" s="37"/>
      <c r="J53" s="43"/>
      <c r="K53" s="37"/>
      <c r="L53" s="37"/>
      <c r="M53" s="37"/>
      <c r="N53" s="38"/>
    </row>
    <row r="54" spans="1:14" x14ac:dyDescent="0.2">
      <c r="A54" s="81"/>
      <c r="B54" s="37"/>
      <c r="C54" s="37"/>
      <c r="D54" s="37"/>
      <c r="E54" s="37"/>
      <c r="F54" s="45"/>
      <c r="G54" s="45"/>
      <c r="H54" s="37"/>
      <c r="I54" s="37"/>
      <c r="J54" s="43"/>
      <c r="K54" s="37"/>
      <c r="L54" s="37"/>
      <c r="M54" s="37"/>
      <c r="N54" s="38"/>
    </row>
    <row r="55" spans="1:14" x14ac:dyDescent="0.2">
      <c r="A55" s="81"/>
      <c r="B55" s="37"/>
      <c r="C55" s="37"/>
      <c r="D55" s="37"/>
      <c r="E55" s="37"/>
      <c r="F55" s="45"/>
      <c r="G55" s="45"/>
      <c r="H55" s="37"/>
      <c r="I55" s="37"/>
      <c r="J55" s="43"/>
      <c r="K55" s="37"/>
      <c r="L55" s="37"/>
      <c r="M55" s="37"/>
      <c r="N55" s="38"/>
    </row>
    <row r="56" spans="1:14" x14ac:dyDescent="0.2">
      <c r="A56" s="81"/>
      <c r="B56" s="37"/>
      <c r="C56" s="37"/>
      <c r="D56" s="37"/>
      <c r="E56" s="37"/>
      <c r="F56" s="45"/>
      <c r="G56" s="45"/>
      <c r="H56" s="37"/>
      <c r="I56" s="37"/>
      <c r="J56" s="43"/>
      <c r="K56" s="37"/>
      <c r="L56" s="37"/>
      <c r="M56" s="37"/>
      <c r="N56" s="38"/>
    </row>
    <row r="57" spans="1:14" x14ac:dyDescent="0.2">
      <c r="A57" s="81"/>
      <c r="B57" s="37"/>
      <c r="C57" s="37"/>
      <c r="D57" s="37"/>
      <c r="E57" s="37"/>
      <c r="F57" s="45"/>
      <c r="G57" s="45"/>
      <c r="H57" s="37"/>
      <c r="I57" s="37"/>
      <c r="J57" s="43"/>
      <c r="K57" s="37"/>
      <c r="L57" s="37"/>
      <c r="M57" s="37"/>
      <c r="N57" s="38"/>
    </row>
  </sheetData>
  <sheetProtection algorithmName="SHA-512" hashValue="Ie46H5UGHKtSrOV0xwAjxGlqixYPZsMvQXUqz5FEifau+znXcaid1Yrs+u0RqZ+vwseqOAd6Z4uF00n5hhpwMg==" saltValue="bW/9QW9di6wZZUpWAC/WmA==" spinCount="100000" sheet="1" objects="1" scenarios="1"/>
  <sortState xmlns:xlrd2="http://schemas.microsoft.com/office/spreadsheetml/2017/richdata2" ref="B2:N38">
    <sortCondition ref="B2:B38"/>
  </sortState>
  <phoneticPr fontId="14" type="noConversion"/>
  <hyperlinks>
    <hyperlink ref="J34" r:id="rId1" xr:uid="{00000000-0004-0000-0000-000000000000}"/>
    <hyperlink ref="J35" r:id="rId2" xr:uid="{00000000-0004-0000-0000-000001000000}"/>
    <hyperlink ref="N34" r:id="rId3" xr:uid="{00000000-0004-0000-0000-000002000000}"/>
    <hyperlink ref="N35" r:id="rId4" xr:uid="{00000000-0004-0000-0000-000003000000}"/>
    <hyperlink ref="J36" r:id="rId5" xr:uid="{00000000-0004-0000-0000-000004000000}"/>
    <hyperlink ref="N36" r:id="rId6" xr:uid="{00000000-0004-0000-0000-000005000000}"/>
    <hyperlink ref="J37" r:id="rId7" xr:uid="{00000000-0004-0000-0000-000006000000}"/>
    <hyperlink ref="N37" r:id="rId8" xr:uid="{00000000-0004-0000-0000-000007000000}"/>
    <hyperlink ref="J38" r:id="rId9" xr:uid="{00000000-0004-0000-0000-000008000000}"/>
    <hyperlink ref="N38" r:id="rId10" xr:uid="{00000000-0004-0000-0000-000009000000}"/>
    <hyperlink ref="J39" r:id="rId11" xr:uid="{00000000-0004-0000-0000-00000A000000}"/>
    <hyperlink ref="N39" r:id="rId12" xr:uid="{00000000-0004-0000-0000-00000B000000}"/>
    <hyperlink ref="N20" r:id="rId13" xr:uid="{00000000-0004-0000-0000-00000C000000}"/>
    <hyperlink ref="N33" r:id="rId14" xr:uid="{00000000-0004-0000-0000-00000D000000}"/>
    <hyperlink ref="N5" r:id="rId15" xr:uid="{00000000-0004-0000-0000-00000E000000}"/>
    <hyperlink ref="N21" r:id="rId16" xr:uid="{00000000-0004-0000-0000-00000F000000}"/>
    <hyperlink ref="N30" r:id="rId17" xr:uid="{00000000-0004-0000-0000-000010000000}"/>
    <hyperlink ref="J8" r:id="rId18" xr:uid="{00000000-0004-0000-0000-000011000000}"/>
    <hyperlink ref="N3" r:id="rId19" xr:uid="{81419ECE-04FD-48D2-B573-FC8C8DAA6558}"/>
    <hyperlink ref="N6" r:id="rId20" xr:uid="{A9537417-B2FF-4753-A6D9-B096B47736FA}"/>
    <hyperlink ref="N8" r:id="rId21" xr:uid="{08500524-A12F-49F6-88D9-29478DD70FE2}"/>
    <hyperlink ref="N17" r:id="rId22" xr:uid="{5B52FE4D-17EB-4497-BE6A-80C27C4F6129}"/>
    <hyperlink ref="J21" r:id="rId23" xr:uid="{B9DC3E55-FE6F-410F-9A75-C7E107C7E083}"/>
    <hyperlink ref="J22" r:id="rId24" xr:uid="{2AF6C380-DEFE-4FDF-A488-7D57D7950C48}"/>
    <hyperlink ref="N22" r:id="rId25" xr:uid="{2631F662-A760-4C34-A177-346C613B2249}"/>
    <hyperlink ref="N29" r:id="rId26" display="mailto:kozinc.krka@gmail.com" xr:uid="{8E02A36E-04AC-445B-8477-E9FD7CB07B60}"/>
    <hyperlink ref="J29" r:id="rId27" display="mailto:kozinc.krka@gmail.com" xr:uid="{1B6CA39A-D530-414A-AC22-5A217CA3D2DD}"/>
    <hyperlink ref="N32" r:id="rId28" xr:uid="{9DDCF79C-9E0A-43AF-9D54-D7BD5CC2F67B}"/>
    <hyperlink ref="J40" r:id="rId29" xr:uid="{59BA09AA-15BE-45C7-BA32-F6AB03A69ADA}"/>
    <hyperlink ref="N40" r:id="rId30" xr:uid="{0E0BE17B-2159-4103-BC80-5F9C97DCDF7A}"/>
    <hyperlink ref="J41" r:id="rId31" xr:uid="{C3FA23AC-52EF-4038-864E-E472813105BE}"/>
    <hyperlink ref="N41" r:id="rId32" xr:uid="{52ECEBBD-2754-4B07-93B9-24BCF36D336E}"/>
    <hyperlink ref="N2" r:id="rId33" xr:uid="{8FCC4EA6-70D6-498B-9E79-8F825C25B61B}"/>
    <hyperlink ref="N11" r:id="rId34" xr:uid="{8CFCDAC0-3C8B-42C5-9BE5-193B7425A641}"/>
    <hyperlink ref="J33" r:id="rId35" xr:uid="{DE86295F-9EFC-4088-B888-A692C3F547D7}"/>
  </hyperlinks>
  <pageMargins left="0.75" right="0.75" top="1" bottom="1" header="0" footer="0"/>
  <pageSetup paperSize="9" orientation="portrait" r:id="rId3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/>
  <dimension ref="A1:T22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86</v>
      </c>
      <c r="B1" s="6"/>
      <c r="C1" s="6"/>
      <c r="D1" s="174" t="s">
        <v>119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4" spans="1:20" ht="18" customHeight="1" x14ac:dyDescent="0.2">
      <c r="B4" s="15" t="s">
        <v>83</v>
      </c>
    </row>
    <row r="6" spans="1:20" ht="24.95" customHeight="1" x14ac:dyDescent="0.2">
      <c r="B6" s="16"/>
      <c r="C6" s="184" t="s">
        <v>40</v>
      </c>
      <c r="D6" s="205"/>
      <c r="E6" s="205"/>
      <c r="F6" s="205"/>
      <c r="G6" s="205"/>
      <c r="H6" s="185"/>
      <c r="I6" s="184" t="s">
        <v>84</v>
      </c>
      <c r="J6" s="205"/>
      <c r="K6" s="205"/>
      <c r="L6" s="205"/>
      <c r="M6" s="205"/>
      <c r="N6" s="205"/>
      <c r="O6" s="185"/>
      <c r="P6" s="248" t="s">
        <v>85</v>
      </c>
      <c r="Q6" s="250"/>
      <c r="R6" s="248" t="s">
        <v>82</v>
      </c>
      <c r="S6" s="250"/>
    </row>
    <row r="7" spans="1:20" ht="18" customHeight="1" x14ac:dyDescent="0.2">
      <c r="B7" s="17">
        <v>1</v>
      </c>
      <c r="C7" s="206"/>
      <c r="D7" s="207"/>
      <c r="E7" s="207"/>
      <c r="F7" s="207"/>
      <c r="G7" s="207"/>
      <c r="H7" s="208"/>
      <c r="I7" s="287"/>
      <c r="J7" s="207"/>
      <c r="K7" s="207"/>
      <c r="L7" s="207"/>
      <c r="M7" s="207"/>
      <c r="N7" s="207"/>
      <c r="O7" s="208"/>
      <c r="P7" s="242"/>
      <c r="Q7" s="243"/>
      <c r="R7" s="288"/>
      <c r="S7" s="289"/>
    </row>
    <row r="8" spans="1:20" ht="18" customHeight="1" x14ac:dyDescent="0.2">
      <c r="B8" s="18">
        <v>2</v>
      </c>
      <c r="C8" s="165"/>
      <c r="D8" s="166"/>
      <c r="E8" s="166"/>
      <c r="F8" s="166"/>
      <c r="G8" s="166"/>
      <c r="H8" s="167"/>
      <c r="I8" s="281"/>
      <c r="J8" s="166"/>
      <c r="K8" s="166"/>
      <c r="L8" s="166"/>
      <c r="M8" s="166"/>
      <c r="N8" s="166"/>
      <c r="O8" s="167"/>
      <c r="P8" s="234"/>
      <c r="Q8" s="235"/>
      <c r="R8" s="282"/>
      <c r="S8" s="283"/>
    </row>
    <row r="9" spans="1:20" ht="18" customHeight="1" x14ac:dyDescent="0.2">
      <c r="B9" s="18">
        <v>3</v>
      </c>
      <c r="C9" s="165"/>
      <c r="D9" s="166"/>
      <c r="E9" s="166"/>
      <c r="F9" s="166"/>
      <c r="G9" s="166"/>
      <c r="H9" s="167"/>
      <c r="I9" s="281"/>
      <c r="J9" s="166"/>
      <c r="K9" s="166"/>
      <c r="L9" s="166"/>
      <c r="M9" s="166"/>
      <c r="N9" s="166"/>
      <c r="O9" s="167"/>
      <c r="P9" s="234"/>
      <c r="Q9" s="235"/>
      <c r="R9" s="282"/>
      <c r="S9" s="283"/>
    </row>
    <row r="10" spans="1:20" ht="18" customHeight="1" x14ac:dyDescent="0.2">
      <c r="B10" s="18">
        <v>4</v>
      </c>
      <c r="C10" s="165"/>
      <c r="D10" s="166"/>
      <c r="E10" s="166"/>
      <c r="F10" s="166"/>
      <c r="G10" s="166"/>
      <c r="H10" s="167"/>
      <c r="I10" s="281"/>
      <c r="J10" s="166"/>
      <c r="K10" s="166"/>
      <c r="L10" s="166"/>
      <c r="M10" s="166"/>
      <c r="N10" s="166"/>
      <c r="O10" s="167"/>
      <c r="P10" s="234"/>
      <c r="Q10" s="235"/>
      <c r="R10" s="282"/>
      <c r="S10" s="283"/>
    </row>
    <row r="11" spans="1:20" ht="18" customHeight="1" x14ac:dyDescent="0.2">
      <c r="B11" s="18">
        <v>5</v>
      </c>
      <c r="C11" s="165"/>
      <c r="D11" s="166"/>
      <c r="E11" s="166"/>
      <c r="F11" s="166"/>
      <c r="G11" s="166"/>
      <c r="H11" s="167"/>
      <c r="I11" s="281"/>
      <c r="J11" s="166"/>
      <c r="K11" s="166"/>
      <c r="L11" s="166"/>
      <c r="M11" s="166"/>
      <c r="N11" s="166"/>
      <c r="O11" s="167"/>
      <c r="P11" s="234"/>
      <c r="Q11" s="235"/>
      <c r="R11" s="282"/>
      <c r="S11" s="283"/>
    </row>
    <row r="12" spans="1:20" ht="18" customHeight="1" x14ac:dyDescent="0.2">
      <c r="B12" s="18">
        <v>6</v>
      </c>
      <c r="C12" s="165"/>
      <c r="D12" s="166"/>
      <c r="E12" s="166"/>
      <c r="F12" s="166"/>
      <c r="G12" s="166"/>
      <c r="H12" s="167"/>
      <c r="I12" s="281"/>
      <c r="J12" s="166"/>
      <c r="K12" s="166"/>
      <c r="L12" s="166"/>
      <c r="M12" s="166"/>
      <c r="N12" s="166"/>
      <c r="O12" s="167"/>
      <c r="P12" s="234"/>
      <c r="Q12" s="235"/>
      <c r="R12" s="282"/>
      <c r="S12" s="283"/>
    </row>
    <row r="13" spans="1:20" ht="18" customHeight="1" x14ac:dyDescent="0.2">
      <c r="B13" s="18">
        <v>7</v>
      </c>
      <c r="C13" s="165"/>
      <c r="D13" s="166"/>
      <c r="E13" s="166"/>
      <c r="F13" s="166"/>
      <c r="G13" s="166"/>
      <c r="H13" s="167"/>
      <c r="I13" s="281"/>
      <c r="J13" s="166"/>
      <c r="K13" s="166"/>
      <c r="L13" s="166"/>
      <c r="M13" s="166"/>
      <c r="N13" s="166"/>
      <c r="O13" s="167"/>
      <c r="P13" s="234"/>
      <c r="Q13" s="235"/>
      <c r="R13" s="282"/>
      <c r="S13" s="283"/>
    </row>
    <row r="14" spans="1:20" ht="18" customHeight="1" x14ac:dyDescent="0.2">
      <c r="B14" s="18">
        <v>8</v>
      </c>
      <c r="C14" s="165"/>
      <c r="D14" s="166"/>
      <c r="E14" s="166"/>
      <c r="F14" s="166"/>
      <c r="G14" s="166"/>
      <c r="H14" s="167"/>
      <c r="I14" s="281"/>
      <c r="J14" s="166"/>
      <c r="K14" s="166"/>
      <c r="L14" s="166"/>
      <c r="M14" s="166"/>
      <c r="N14" s="166"/>
      <c r="O14" s="167"/>
      <c r="P14" s="234"/>
      <c r="Q14" s="235"/>
      <c r="R14" s="282"/>
      <c r="S14" s="283"/>
    </row>
    <row r="15" spans="1:20" ht="18" customHeight="1" x14ac:dyDescent="0.2">
      <c r="B15" s="18">
        <v>9</v>
      </c>
      <c r="C15" s="165"/>
      <c r="D15" s="166"/>
      <c r="E15" s="166"/>
      <c r="F15" s="166"/>
      <c r="G15" s="166"/>
      <c r="H15" s="167"/>
      <c r="I15" s="281"/>
      <c r="J15" s="166"/>
      <c r="K15" s="166"/>
      <c r="L15" s="166"/>
      <c r="M15" s="166"/>
      <c r="N15" s="166"/>
      <c r="O15" s="167"/>
      <c r="P15" s="234"/>
      <c r="Q15" s="235"/>
      <c r="R15" s="282"/>
      <c r="S15" s="283"/>
    </row>
    <row r="16" spans="1:20" ht="18" customHeight="1" x14ac:dyDescent="0.2">
      <c r="B16" s="18">
        <v>10</v>
      </c>
      <c r="C16" s="165"/>
      <c r="D16" s="166"/>
      <c r="E16" s="166"/>
      <c r="F16" s="166"/>
      <c r="G16" s="166"/>
      <c r="H16" s="167"/>
      <c r="I16" s="281"/>
      <c r="J16" s="166"/>
      <c r="K16" s="166"/>
      <c r="L16" s="166"/>
      <c r="M16" s="166"/>
      <c r="N16" s="166"/>
      <c r="O16" s="167"/>
      <c r="P16" s="234"/>
      <c r="Q16" s="235"/>
      <c r="R16" s="282"/>
      <c r="S16" s="283"/>
    </row>
    <row r="17" spans="2:19" ht="18" customHeight="1" x14ac:dyDescent="0.2">
      <c r="B17" s="18">
        <v>11</v>
      </c>
      <c r="C17" s="165"/>
      <c r="D17" s="166"/>
      <c r="E17" s="166"/>
      <c r="F17" s="166"/>
      <c r="G17" s="166"/>
      <c r="H17" s="167"/>
      <c r="I17" s="281"/>
      <c r="J17" s="166"/>
      <c r="K17" s="166"/>
      <c r="L17" s="166"/>
      <c r="M17" s="166"/>
      <c r="N17" s="166"/>
      <c r="O17" s="167"/>
      <c r="P17" s="234"/>
      <c r="Q17" s="235"/>
      <c r="R17" s="282"/>
      <c r="S17" s="283"/>
    </row>
    <row r="18" spans="2:19" ht="18" customHeight="1" x14ac:dyDescent="0.2">
      <c r="B18" s="19">
        <v>12</v>
      </c>
      <c r="C18" s="218"/>
      <c r="D18" s="219"/>
      <c r="E18" s="219"/>
      <c r="F18" s="219"/>
      <c r="G18" s="219"/>
      <c r="H18" s="220"/>
      <c r="I18" s="284"/>
      <c r="J18" s="219"/>
      <c r="K18" s="219"/>
      <c r="L18" s="219"/>
      <c r="M18" s="219"/>
      <c r="N18" s="219"/>
      <c r="O18" s="220"/>
      <c r="P18" s="238"/>
      <c r="Q18" s="239"/>
      <c r="R18" s="285"/>
      <c r="S18" s="286"/>
    </row>
    <row r="19" spans="2:19" ht="18" customHeight="1" x14ac:dyDescent="0.2">
      <c r="C19" s="5"/>
    </row>
    <row r="20" spans="2:19" ht="18" customHeight="1" x14ac:dyDescent="0.2">
      <c r="C20" s="76" t="s">
        <v>120</v>
      </c>
      <c r="G20" s="77" t="s">
        <v>122</v>
      </c>
    </row>
    <row r="21" spans="2:19" ht="18" customHeight="1" x14ac:dyDescent="0.2">
      <c r="D21" s="20"/>
      <c r="G21" s="77" t="s">
        <v>121</v>
      </c>
    </row>
    <row r="22" spans="2:19" ht="18" customHeight="1" x14ac:dyDescent="0.2">
      <c r="D22" s="20"/>
    </row>
  </sheetData>
  <mergeCells count="53">
    <mergeCell ref="D1:T1"/>
    <mergeCell ref="C6:H6"/>
    <mergeCell ref="I6:O6"/>
    <mergeCell ref="P6:Q6"/>
    <mergeCell ref="R6:S6"/>
    <mergeCell ref="C7:H7"/>
    <mergeCell ref="I7:O7"/>
    <mergeCell ref="P7:Q7"/>
    <mergeCell ref="R7:S7"/>
    <mergeCell ref="C8:H8"/>
    <mergeCell ref="I8:O8"/>
    <mergeCell ref="P8:Q8"/>
    <mergeCell ref="R8:S8"/>
    <mergeCell ref="C9:H9"/>
    <mergeCell ref="I9:O9"/>
    <mergeCell ref="P9:Q9"/>
    <mergeCell ref="R9:S9"/>
    <mergeCell ref="C10:H10"/>
    <mergeCell ref="I10:O10"/>
    <mergeCell ref="P10:Q10"/>
    <mergeCell ref="R10:S10"/>
    <mergeCell ref="C11:H11"/>
    <mergeCell ref="I11:O11"/>
    <mergeCell ref="P11:Q11"/>
    <mergeCell ref="R11:S11"/>
    <mergeCell ref="C12:H12"/>
    <mergeCell ref="I12:O12"/>
    <mergeCell ref="P12:Q12"/>
    <mergeCell ref="R12:S12"/>
    <mergeCell ref="C13:H13"/>
    <mergeCell ref="I13:O13"/>
    <mergeCell ref="P13:Q13"/>
    <mergeCell ref="R13:S13"/>
    <mergeCell ref="C14:H14"/>
    <mergeCell ref="I14:O14"/>
    <mergeCell ref="P14:Q14"/>
    <mergeCell ref="R14:S14"/>
    <mergeCell ref="C15:H15"/>
    <mergeCell ref="I15:O15"/>
    <mergeCell ref="P15:Q15"/>
    <mergeCell ref="R15:S15"/>
    <mergeCell ref="C18:H18"/>
    <mergeCell ref="I18:O18"/>
    <mergeCell ref="P18:Q18"/>
    <mergeCell ref="R18:S18"/>
    <mergeCell ref="C16:H16"/>
    <mergeCell ref="I16:O16"/>
    <mergeCell ref="P16:Q16"/>
    <mergeCell ref="R16:S16"/>
    <mergeCell ref="C17:H17"/>
    <mergeCell ref="I17:O17"/>
    <mergeCell ref="P17:Q17"/>
    <mergeCell ref="R17:S17"/>
  </mergeCells>
  <phoneticPr fontId="2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2023 - Šport&amp;R
&amp;"Arial,Krepko"&amp;7
PIŠI S TISKANIMI ČRKAMI!</oddHeader>
    <oddFooter>&amp;C&amp;7OBČINA IVANČNA GORICA - Oddelek za upravno pravne, družbene in gospodarske zadeve,   Sokolska ulica 8,   1295 Ivančna Gorica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8"/>
  <dimension ref="A1:AA82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381</v>
      </c>
      <c r="B1" s="6"/>
      <c r="C1" s="6"/>
      <c r="D1" s="174" t="s">
        <v>123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4" spans="1:20" ht="18" customHeight="1" x14ac:dyDescent="0.2">
      <c r="B4" s="15" t="s">
        <v>73</v>
      </c>
    </row>
    <row r="5" spans="1:20" ht="9.9499999999999993" customHeight="1" x14ac:dyDescent="0.2"/>
    <row r="6" spans="1:20" ht="18" customHeight="1" x14ac:dyDescent="0.2">
      <c r="B6" s="184" t="s">
        <v>74</v>
      </c>
      <c r="C6" s="205"/>
      <c r="D6" s="205"/>
      <c r="E6" s="205"/>
      <c r="F6" s="185"/>
      <c r="G6" s="184" t="s">
        <v>75</v>
      </c>
      <c r="H6" s="205"/>
      <c r="I6" s="185"/>
      <c r="J6" s="184" t="s">
        <v>76</v>
      </c>
      <c r="K6" s="205"/>
      <c r="L6" s="185"/>
      <c r="M6" s="184" t="s">
        <v>31</v>
      </c>
      <c r="N6" s="205"/>
      <c r="O6" s="185"/>
      <c r="P6" s="184" t="s">
        <v>97</v>
      </c>
      <c r="Q6" s="205"/>
      <c r="R6" s="205"/>
      <c r="S6" s="185"/>
    </row>
    <row r="7" spans="1:20" ht="18" customHeight="1" x14ac:dyDescent="0.2">
      <c r="B7" s="330" t="s">
        <v>127</v>
      </c>
      <c r="C7" s="331"/>
      <c r="D7" s="331"/>
      <c r="E7" s="331"/>
      <c r="F7" s="332"/>
      <c r="G7" s="209"/>
      <c r="H7" s="210"/>
      <c r="I7" s="211"/>
      <c r="J7" s="209"/>
      <c r="K7" s="210"/>
      <c r="L7" s="211"/>
      <c r="M7" s="333" t="str">
        <f>IF(COUNTIF(G7:L7,"&gt;=0")&gt;0,SUM(G7:L7),"")</f>
        <v/>
      </c>
      <c r="N7" s="334"/>
      <c r="O7" s="335"/>
      <c r="P7" s="342"/>
      <c r="Q7" s="343"/>
      <c r="R7" s="343"/>
      <c r="S7" s="344"/>
    </row>
    <row r="8" spans="1:20" ht="18" customHeight="1" x14ac:dyDescent="0.2">
      <c r="B8" s="339" t="s">
        <v>128</v>
      </c>
      <c r="C8" s="340"/>
      <c r="D8" s="340"/>
      <c r="E8" s="340"/>
      <c r="F8" s="341"/>
      <c r="G8" s="168"/>
      <c r="H8" s="169"/>
      <c r="I8" s="170"/>
      <c r="J8" s="168"/>
      <c r="K8" s="169"/>
      <c r="L8" s="170"/>
      <c r="M8" s="327" t="str">
        <f>IF(COUNTIF(G8:L8,"&gt;=0")&gt;0,SUM(G8:L8),"")</f>
        <v/>
      </c>
      <c r="N8" s="328"/>
      <c r="O8" s="329"/>
      <c r="P8" s="336"/>
      <c r="Q8" s="337"/>
      <c r="R8" s="337"/>
      <c r="S8" s="338"/>
    </row>
    <row r="9" spans="1:20" ht="18" customHeight="1" x14ac:dyDescent="0.2">
      <c r="B9" s="339" t="s">
        <v>77</v>
      </c>
      <c r="C9" s="340"/>
      <c r="D9" s="340"/>
      <c r="E9" s="340"/>
      <c r="F9" s="341"/>
      <c r="G9" s="168"/>
      <c r="H9" s="169"/>
      <c r="I9" s="170"/>
      <c r="J9" s="168"/>
      <c r="K9" s="169"/>
      <c r="L9" s="170"/>
      <c r="M9" s="327" t="str">
        <f>IF(COUNTIF(G9:L9,"&gt;=0")&gt;0,SUM(G9:L9),"")</f>
        <v/>
      </c>
      <c r="N9" s="345"/>
      <c r="O9" s="346"/>
      <c r="P9" s="336"/>
      <c r="Q9" s="337"/>
      <c r="R9" s="337"/>
      <c r="S9" s="338"/>
    </row>
    <row r="10" spans="1:20" ht="18" customHeight="1" x14ac:dyDescent="0.2">
      <c r="B10" s="339" t="s">
        <v>78</v>
      </c>
      <c r="C10" s="340"/>
      <c r="D10" s="340"/>
      <c r="E10" s="340"/>
      <c r="F10" s="341"/>
      <c r="G10" s="168"/>
      <c r="H10" s="169"/>
      <c r="I10" s="170"/>
      <c r="J10" s="168"/>
      <c r="K10" s="169"/>
      <c r="L10" s="170"/>
      <c r="M10" s="327" t="str">
        <f>IF(COUNTIF(G10:L10,"&gt;=0")&gt;0,SUM(G10:L10),"")</f>
        <v/>
      </c>
      <c r="N10" s="328"/>
      <c r="O10" s="329"/>
      <c r="P10" s="336"/>
      <c r="Q10" s="337"/>
      <c r="R10" s="337"/>
      <c r="S10" s="338"/>
    </row>
    <row r="11" spans="1:20" ht="18" customHeight="1" x14ac:dyDescent="0.2">
      <c r="B11" s="310" t="s">
        <v>79</v>
      </c>
      <c r="C11" s="311"/>
      <c r="D11" s="311"/>
      <c r="E11" s="311"/>
      <c r="F11" s="312"/>
      <c r="G11" s="221"/>
      <c r="H11" s="222"/>
      <c r="I11" s="223"/>
      <c r="J11" s="221"/>
      <c r="K11" s="222"/>
      <c r="L11" s="223"/>
      <c r="M11" s="313" t="str">
        <f>IF(COUNTIF(G11:L11,"&gt;=0")&gt;0,SUM(G11:L11),"")</f>
        <v/>
      </c>
      <c r="N11" s="314"/>
      <c r="O11" s="315"/>
      <c r="P11" s="324"/>
      <c r="Q11" s="325"/>
      <c r="R11" s="325"/>
      <c r="S11" s="326"/>
    </row>
    <row r="12" spans="1:20" ht="18" customHeight="1" x14ac:dyDescent="0.2">
      <c r="B12" s="184" t="s">
        <v>31</v>
      </c>
      <c r="C12" s="316"/>
      <c r="D12" s="316"/>
      <c r="E12" s="316"/>
      <c r="F12" s="317"/>
      <c r="G12" s="318" t="str">
        <f>IF(COUNTIF(G7:I11,"&gt;=0")&gt;0,SUM(G7:I11),"")</f>
        <v/>
      </c>
      <c r="H12" s="319"/>
      <c r="I12" s="320"/>
      <c r="J12" s="318" t="str">
        <f>IF(COUNTIF(J7:L11,"&gt;=0")&gt;0,SUM(J7:L11),"")</f>
        <v/>
      </c>
      <c r="K12" s="319"/>
      <c r="L12" s="320"/>
      <c r="M12" s="321" t="str">
        <f>IF(COUNTIF(M7:O11,"&gt;=0")&gt;0,SUM(M7:O11),"")</f>
        <v/>
      </c>
      <c r="N12" s="322"/>
      <c r="O12" s="323"/>
      <c r="P12" s="318" t="str">
        <f>IF(COUNTIF(P7:S11,"&gt;=0")&gt;0,SUM(P7:S11),"")</f>
        <v/>
      </c>
      <c r="Q12" s="319"/>
      <c r="R12" s="319"/>
      <c r="S12" s="320"/>
    </row>
    <row r="13" spans="1:20" ht="18" customHeight="1" x14ac:dyDescent="0.2">
      <c r="C13" s="95" t="s">
        <v>130</v>
      </c>
    </row>
    <row r="14" spans="1:20" ht="18" customHeight="1" x14ac:dyDescent="0.2">
      <c r="C14" s="95" t="s">
        <v>557</v>
      </c>
    </row>
    <row r="16" spans="1:20" ht="18" customHeight="1" x14ac:dyDescent="0.2">
      <c r="B16" s="15" t="s">
        <v>124</v>
      </c>
    </row>
    <row r="17" spans="2:27" ht="9.9499999999999993" customHeight="1" x14ac:dyDescent="0.2">
      <c r="B17" s="4"/>
    </row>
    <row r="18" spans="2:27" ht="18" customHeight="1" x14ac:dyDescent="0.2">
      <c r="B18" s="16"/>
      <c r="C18" s="303" t="s">
        <v>98</v>
      </c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7"/>
      <c r="Q18" s="184" t="s">
        <v>80</v>
      </c>
      <c r="R18" s="205"/>
      <c r="S18" s="185"/>
    </row>
    <row r="19" spans="2:27" ht="18" customHeight="1" x14ac:dyDescent="0.2">
      <c r="B19" s="17">
        <v>1</v>
      </c>
      <c r="C19" s="206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9"/>
      <c r="Q19" s="209"/>
      <c r="R19" s="210"/>
      <c r="S19" s="211"/>
    </row>
    <row r="20" spans="2:27" ht="18" customHeight="1" x14ac:dyDescent="0.2">
      <c r="B20" s="18">
        <v>2</v>
      </c>
      <c r="C20" s="165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300"/>
      <c r="Q20" s="168"/>
      <c r="R20" s="169"/>
      <c r="S20" s="170"/>
    </row>
    <row r="21" spans="2:27" ht="18" customHeight="1" x14ac:dyDescent="0.2">
      <c r="B21" s="18">
        <v>3</v>
      </c>
      <c r="C21" s="165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300"/>
      <c r="Q21" s="168"/>
      <c r="R21" s="169"/>
      <c r="S21" s="170"/>
    </row>
    <row r="22" spans="2:27" ht="18" customHeight="1" x14ac:dyDescent="0.2">
      <c r="B22" s="18">
        <v>4</v>
      </c>
      <c r="C22" s="165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300"/>
      <c r="Q22" s="168"/>
      <c r="R22" s="169"/>
      <c r="S22" s="170"/>
    </row>
    <row r="23" spans="2:27" ht="18" customHeight="1" x14ac:dyDescent="0.2">
      <c r="B23" s="18">
        <v>5</v>
      </c>
      <c r="C23" s="165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300"/>
      <c r="Q23" s="168"/>
      <c r="R23" s="169"/>
      <c r="S23" s="170"/>
    </row>
    <row r="24" spans="2:27" ht="18" customHeight="1" x14ac:dyDescent="0.2">
      <c r="B24" s="18">
        <v>6</v>
      </c>
      <c r="C24" s="165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300"/>
      <c r="Q24" s="168"/>
      <c r="R24" s="169"/>
      <c r="S24" s="170"/>
    </row>
    <row r="25" spans="2:27" ht="18" customHeight="1" x14ac:dyDescent="0.2">
      <c r="B25" s="18">
        <v>7</v>
      </c>
      <c r="C25" s="165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300"/>
      <c r="Q25" s="168"/>
      <c r="R25" s="169"/>
      <c r="S25" s="170"/>
    </row>
    <row r="26" spans="2:27" ht="18" customHeight="1" x14ac:dyDescent="0.2">
      <c r="B26" s="18">
        <v>8</v>
      </c>
      <c r="C26" s="165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300"/>
      <c r="Q26" s="168"/>
      <c r="R26" s="169"/>
      <c r="S26" s="170"/>
    </row>
    <row r="27" spans="2:27" ht="18" customHeight="1" x14ac:dyDescent="0.25">
      <c r="B27" s="18">
        <v>9</v>
      </c>
      <c r="C27" s="165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300"/>
      <c r="Q27" s="168"/>
      <c r="R27" s="169"/>
      <c r="S27" s="170"/>
      <c r="W27" s="14"/>
      <c r="X27" s="14"/>
      <c r="Y27" s="14"/>
      <c r="Z27" s="14"/>
      <c r="AA27" s="14"/>
    </row>
    <row r="28" spans="2:27" ht="18" customHeight="1" x14ac:dyDescent="0.2">
      <c r="B28" s="19">
        <v>10</v>
      </c>
      <c r="C28" s="218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2"/>
      <c r="Q28" s="221"/>
      <c r="R28" s="222"/>
      <c r="S28" s="223"/>
    </row>
    <row r="29" spans="2:27" ht="18" customHeight="1" x14ac:dyDescent="0.2">
      <c r="C29" s="95" t="s">
        <v>129</v>
      </c>
    </row>
    <row r="31" spans="2:27" ht="18" customHeight="1" x14ac:dyDescent="0.2">
      <c r="B31" s="15" t="s">
        <v>125</v>
      </c>
    </row>
    <row r="32" spans="2:27" ht="9.9499999999999993" customHeight="1" x14ac:dyDescent="0.2">
      <c r="B32" s="4"/>
    </row>
    <row r="33" spans="2:19" ht="18" customHeight="1" x14ac:dyDescent="0.2">
      <c r="B33" s="16"/>
      <c r="C33" s="303" t="s">
        <v>98</v>
      </c>
      <c r="D33" s="304"/>
      <c r="E33" s="304"/>
      <c r="F33" s="304"/>
      <c r="G33" s="304"/>
      <c r="H33" s="304"/>
      <c r="I33" s="304"/>
      <c r="J33" s="304"/>
      <c r="K33" s="304"/>
      <c r="L33" s="304"/>
      <c r="M33" s="305"/>
      <c r="N33" s="184" t="s">
        <v>80</v>
      </c>
      <c r="O33" s="205"/>
      <c r="P33" s="185"/>
      <c r="Q33" s="184" t="s">
        <v>558</v>
      </c>
      <c r="R33" s="205"/>
      <c r="S33" s="185"/>
    </row>
    <row r="34" spans="2:19" ht="18" customHeight="1" x14ac:dyDescent="0.2">
      <c r="B34" s="17">
        <v>1</v>
      </c>
      <c r="C34" s="206"/>
      <c r="D34" s="207"/>
      <c r="E34" s="207"/>
      <c r="F34" s="207"/>
      <c r="G34" s="207"/>
      <c r="H34" s="207"/>
      <c r="I34" s="207"/>
      <c r="J34" s="207"/>
      <c r="K34" s="207"/>
      <c r="L34" s="207"/>
      <c r="M34" s="208"/>
      <c r="N34" s="296"/>
      <c r="O34" s="297"/>
      <c r="P34" s="298"/>
      <c r="Q34" s="209"/>
      <c r="R34" s="210"/>
      <c r="S34" s="211"/>
    </row>
    <row r="35" spans="2:19" ht="18" customHeight="1" x14ac:dyDescent="0.2">
      <c r="B35" s="18">
        <v>2</v>
      </c>
      <c r="C35" s="165"/>
      <c r="D35" s="166"/>
      <c r="E35" s="166"/>
      <c r="F35" s="166"/>
      <c r="G35" s="166"/>
      <c r="H35" s="166"/>
      <c r="I35" s="166"/>
      <c r="J35" s="166"/>
      <c r="K35" s="166"/>
      <c r="L35" s="166"/>
      <c r="M35" s="167"/>
      <c r="N35" s="290"/>
      <c r="O35" s="291"/>
      <c r="P35" s="292"/>
      <c r="Q35" s="168"/>
      <c r="R35" s="169"/>
      <c r="S35" s="170"/>
    </row>
    <row r="36" spans="2:19" ht="18" customHeight="1" x14ac:dyDescent="0.2">
      <c r="B36" s="18">
        <v>3</v>
      </c>
      <c r="C36" s="165"/>
      <c r="D36" s="166"/>
      <c r="E36" s="166"/>
      <c r="F36" s="166"/>
      <c r="G36" s="166"/>
      <c r="H36" s="166"/>
      <c r="I36" s="166"/>
      <c r="J36" s="166"/>
      <c r="K36" s="166"/>
      <c r="L36" s="166"/>
      <c r="M36" s="167"/>
      <c r="N36" s="290"/>
      <c r="O36" s="291"/>
      <c r="P36" s="292"/>
      <c r="Q36" s="168"/>
      <c r="R36" s="169"/>
      <c r="S36" s="170"/>
    </row>
    <row r="37" spans="2:19" ht="18" customHeight="1" x14ac:dyDescent="0.2">
      <c r="B37" s="18">
        <v>4</v>
      </c>
      <c r="C37" s="165"/>
      <c r="D37" s="166"/>
      <c r="E37" s="166"/>
      <c r="F37" s="166"/>
      <c r="G37" s="166"/>
      <c r="H37" s="166"/>
      <c r="I37" s="166"/>
      <c r="J37" s="166"/>
      <c r="K37" s="166"/>
      <c r="L37" s="166"/>
      <c r="M37" s="167"/>
      <c r="N37" s="290"/>
      <c r="O37" s="291"/>
      <c r="P37" s="292"/>
      <c r="Q37" s="168"/>
      <c r="R37" s="169"/>
      <c r="S37" s="170"/>
    </row>
    <row r="38" spans="2:19" ht="18" customHeight="1" x14ac:dyDescent="0.2">
      <c r="B38" s="18">
        <v>5</v>
      </c>
      <c r="C38" s="165"/>
      <c r="D38" s="166"/>
      <c r="E38" s="166"/>
      <c r="F38" s="166"/>
      <c r="G38" s="166"/>
      <c r="H38" s="166"/>
      <c r="I38" s="166"/>
      <c r="J38" s="166"/>
      <c r="K38" s="166"/>
      <c r="L38" s="166"/>
      <c r="M38" s="167"/>
      <c r="N38" s="290"/>
      <c r="O38" s="291"/>
      <c r="P38" s="292"/>
      <c r="Q38" s="168"/>
      <c r="R38" s="169"/>
      <c r="S38" s="170"/>
    </row>
    <row r="39" spans="2:19" ht="18" customHeight="1" x14ac:dyDescent="0.2">
      <c r="B39" s="18">
        <v>6</v>
      </c>
      <c r="C39" s="165"/>
      <c r="D39" s="166"/>
      <c r="E39" s="166"/>
      <c r="F39" s="166"/>
      <c r="G39" s="166"/>
      <c r="H39" s="166"/>
      <c r="I39" s="166"/>
      <c r="J39" s="166"/>
      <c r="K39" s="166"/>
      <c r="L39" s="166"/>
      <c r="M39" s="167"/>
      <c r="N39" s="290"/>
      <c r="O39" s="291"/>
      <c r="P39" s="292"/>
      <c r="Q39" s="168"/>
      <c r="R39" s="169"/>
      <c r="S39" s="170"/>
    </row>
    <row r="40" spans="2:19" ht="18" customHeight="1" x14ac:dyDescent="0.2">
      <c r="B40" s="18">
        <v>7</v>
      </c>
      <c r="C40" s="165"/>
      <c r="D40" s="166"/>
      <c r="E40" s="166"/>
      <c r="F40" s="166"/>
      <c r="G40" s="166"/>
      <c r="H40" s="166"/>
      <c r="I40" s="166"/>
      <c r="J40" s="166"/>
      <c r="K40" s="166"/>
      <c r="L40" s="166"/>
      <c r="M40" s="167"/>
      <c r="N40" s="290"/>
      <c r="O40" s="291"/>
      <c r="P40" s="292"/>
      <c r="Q40" s="168"/>
      <c r="R40" s="169"/>
      <c r="S40" s="170"/>
    </row>
    <row r="41" spans="2:19" ht="18" customHeight="1" x14ac:dyDescent="0.2">
      <c r="B41" s="19">
        <v>8</v>
      </c>
      <c r="C41" s="218"/>
      <c r="D41" s="219"/>
      <c r="E41" s="219"/>
      <c r="F41" s="219"/>
      <c r="G41" s="219"/>
      <c r="H41" s="219"/>
      <c r="I41" s="219"/>
      <c r="J41" s="219"/>
      <c r="K41" s="219"/>
      <c r="L41" s="219"/>
      <c r="M41" s="220"/>
      <c r="N41" s="293"/>
      <c r="O41" s="294"/>
      <c r="P41" s="295"/>
      <c r="Q41" s="221"/>
      <c r="R41" s="222"/>
      <c r="S41" s="223"/>
    </row>
    <row r="42" spans="2:19" ht="18" customHeight="1" x14ac:dyDescent="0.2">
      <c r="C42" s="95" t="s">
        <v>129</v>
      </c>
    </row>
    <row r="44" spans="2:19" ht="18" customHeight="1" x14ac:dyDescent="0.2">
      <c r="B44" s="15" t="s">
        <v>126</v>
      </c>
    </row>
    <row r="45" spans="2:19" ht="9.9499999999999993" customHeight="1" x14ac:dyDescent="0.2">
      <c r="B45" s="4"/>
    </row>
    <row r="46" spans="2:19" ht="18" customHeight="1" x14ac:dyDescent="0.2">
      <c r="B46" s="16"/>
      <c r="C46" s="126" t="s">
        <v>98</v>
      </c>
      <c r="D46" s="127"/>
      <c r="E46" s="127"/>
      <c r="F46" s="127"/>
      <c r="G46" s="127"/>
      <c r="H46" s="127"/>
      <c r="I46" s="127"/>
      <c r="J46" s="127"/>
      <c r="K46" s="127"/>
      <c r="L46" s="127"/>
      <c r="M46" s="128"/>
      <c r="N46" s="184" t="s">
        <v>80</v>
      </c>
      <c r="O46" s="205"/>
      <c r="P46" s="185"/>
      <c r="Q46" s="184" t="s">
        <v>558</v>
      </c>
      <c r="R46" s="205"/>
      <c r="S46" s="185"/>
    </row>
    <row r="47" spans="2:19" ht="18" customHeight="1" x14ac:dyDescent="0.2">
      <c r="B47" s="18">
        <v>1</v>
      </c>
      <c r="C47" s="206"/>
      <c r="D47" s="207"/>
      <c r="E47" s="207"/>
      <c r="F47" s="207"/>
      <c r="G47" s="207"/>
      <c r="H47" s="207"/>
      <c r="I47" s="207"/>
      <c r="J47" s="207"/>
      <c r="K47" s="207"/>
      <c r="L47" s="207"/>
      <c r="M47" s="208"/>
      <c r="N47" s="296"/>
      <c r="O47" s="297"/>
      <c r="P47" s="298"/>
      <c r="Q47" s="168"/>
      <c r="R47" s="169"/>
      <c r="S47" s="170"/>
    </row>
    <row r="48" spans="2:19" ht="18" customHeight="1" x14ac:dyDescent="0.2">
      <c r="B48" s="18">
        <v>2</v>
      </c>
      <c r="C48" s="165"/>
      <c r="D48" s="166"/>
      <c r="E48" s="166"/>
      <c r="F48" s="166"/>
      <c r="G48" s="166"/>
      <c r="H48" s="166"/>
      <c r="I48" s="166"/>
      <c r="J48" s="166"/>
      <c r="K48" s="166"/>
      <c r="L48" s="166"/>
      <c r="M48" s="167"/>
      <c r="N48" s="290"/>
      <c r="O48" s="291"/>
      <c r="P48" s="292"/>
      <c r="Q48" s="168"/>
      <c r="R48" s="169"/>
      <c r="S48" s="170"/>
    </row>
    <row r="49" spans="2:27" ht="18" customHeight="1" x14ac:dyDescent="0.2">
      <c r="B49" s="18">
        <v>3</v>
      </c>
      <c r="C49" s="165"/>
      <c r="D49" s="166"/>
      <c r="E49" s="166"/>
      <c r="F49" s="166"/>
      <c r="G49" s="166"/>
      <c r="H49" s="166"/>
      <c r="I49" s="166"/>
      <c r="J49" s="166"/>
      <c r="K49" s="166"/>
      <c r="L49" s="166"/>
      <c r="M49" s="167"/>
      <c r="N49" s="290"/>
      <c r="O49" s="291"/>
      <c r="P49" s="292"/>
      <c r="Q49" s="168"/>
      <c r="R49" s="169"/>
      <c r="S49" s="170"/>
    </row>
    <row r="50" spans="2:27" ht="18" customHeight="1" x14ac:dyDescent="0.2">
      <c r="B50" s="18">
        <v>4</v>
      </c>
      <c r="C50" s="165"/>
      <c r="D50" s="166"/>
      <c r="E50" s="166"/>
      <c r="F50" s="166"/>
      <c r="G50" s="166"/>
      <c r="H50" s="166"/>
      <c r="I50" s="166"/>
      <c r="J50" s="166"/>
      <c r="K50" s="166"/>
      <c r="L50" s="166"/>
      <c r="M50" s="167"/>
      <c r="N50" s="290"/>
      <c r="O50" s="291"/>
      <c r="P50" s="292"/>
      <c r="Q50" s="168"/>
      <c r="R50" s="169"/>
      <c r="S50" s="170"/>
    </row>
    <row r="51" spans="2:27" ht="18" customHeight="1" x14ac:dyDescent="0.2">
      <c r="B51" s="18">
        <v>5</v>
      </c>
      <c r="C51" s="165"/>
      <c r="D51" s="166"/>
      <c r="E51" s="166"/>
      <c r="F51" s="166"/>
      <c r="G51" s="166"/>
      <c r="H51" s="166"/>
      <c r="I51" s="166"/>
      <c r="J51" s="166"/>
      <c r="K51" s="166"/>
      <c r="L51" s="166"/>
      <c r="M51" s="167"/>
      <c r="N51" s="290"/>
      <c r="O51" s="291"/>
      <c r="P51" s="292"/>
      <c r="Q51" s="168"/>
      <c r="R51" s="169"/>
      <c r="S51" s="170"/>
    </row>
    <row r="52" spans="2:27" ht="18" customHeight="1" x14ac:dyDescent="0.2">
      <c r="B52" s="18">
        <v>6</v>
      </c>
      <c r="C52" s="165"/>
      <c r="D52" s="166"/>
      <c r="E52" s="166"/>
      <c r="F52" s="166"/>
      <c r="G52" s="166"/>
      <c r="H52" s="166"/>
      <c r="I52" s="166"/>
      <c r="J52" s="166"/>
      <c r="K52" s="166"/>
      <c r="L52" s="166"/>
      <c r="M52" s="167"/>
      <c r="N52" s="290"/>
      <c r="O52" s="291"/>
      <c r="P52" s="292"/>
      <c r="Q52" s="168"/>
      <c r="R52" s="169"/>
      <c r="S52" s="170"/>
    </row>
    <row r="53" spans="2:27" ht="18" customHeight="1" x14ac:dyDescent="0.2">
      <c r="B53" s="18">
        <v>7</v>
      </c>
      <c r="C53" s="165"/>
      <c r="D53" s="166"/>
      <c r="E53" s="166"/>
      <c r="F53" s="166"/>
      <c r="G53" s="166"/>
      <c r="H53" s="166"/>
      <c r="I53" s="166"/>
      <c r="J53" s="166"/>
      <c r="K53" s="166"/>
      <c r="L53" s="166"/>
      <c r="M53" s="167"/>
      <c r="N53" s="290"/>
      <c r="O53" s="291"/>
      <c r="P53" s="292"/>
      <c r="Q53" s="168"/>
      <c r="R53" s="169"/>
      <c r="S53" s="170"/>
    </row>
    <row r="54" spans="2:27" ht="18" customHeight="1" x14ac:dyDescent="0.25">
      <c r="B54" s="18">
        <v>8</v>
      </c>
      <c r="C54" s="165"/>
      <c r="D54" s="166"/>
      <c r="E54" s="166"/>
      <c r="F54" s="166"/>
      <c r="G54" s="166"/>
      <c r="H54" s="166"/>
      <c r="I54" s="166"/>
      <c r="J54" s="166"/>
      <c r="K54" s="166"/>
      <c r="L54" s="166"/>
      <c r="M54" s="167"/>
      <c r="N54" s="290"/>
      <c r="O54" s="291"/>
      <c r="P54" s="292"/>
      <c r="Q54" s="168"/>
      <c r="R54" s="169"/>
      <c r="S54" s="170"/>
      <c r="W54" s="14"/>
      <c r="X54" s="14"/>
      <c r="Y54" s="14"/>
      <c r="Z54" s="14"/>
      <c r="AA54" s="14"/>
    </row>
    <row r="55" spans="2:27" ht="18" customHeight="1" x14ac:dyDescent="0.2">
      <c r="B55" s="18">
        <v>9</v>
      </c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7"/>
      <c r="N55" s="290"/>
      <c r="O55" s="291"/>
      <c r="P55" s="292"/>
      <c r="Q55" s="168"/>
      <c r="R55" s="169"/>
      <c r="S55" s="170"/>
    </row>
    <row r="56" spans="2:27" ht="18" customHeight="1" x14ac:dyDescent="0.2">
      <c r="B56" s="18">
        <v>10</v>
      </c>
      <c r="C56" s="165"/>
      <c r="D56" s="166"/>
      <c r="E56" s="166"/>
      <c r="F56" s="166"/>
      <c r="G56" s="166"/>
      <c r="H56" s="166"/>
      <c r="I56" s="166"/>
      <c r="J56" s="166"/>
      <c r="K56" s="166"/>
      <c r="L56" s="166"/>
      <c r="M56" s="167"/>
      <c r="N56" s="290"/>
      <c r="O56" s="291"/>
      <c r="P56" s="292"/>
      <c r="Q56" s="168"/>
      <c r="R56" s="169"/>
      <c r="S56" s="170"/>
    </row>
    <row r="57" spans="2:27" ht="18" customHeight="1" x14ac:dyDescent="0.2">
      <c r="B57" s="18">
        <v>11</v>
      </c>
      <c r="C57" s="165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290"/>
      <c r="O57" s="291"/>
      <c r="P57" s="292"/>
      <c r="Q57" s="168"/>
      <c r="R57" s="169"/>
      <c r="S57" s="170"/>
    </row>
    <row r="58" spans="2:27" ht="18" customHeight="1" x14ac:dyDescent="0.2">
      <c r="B58" s="18">
        <v>12</v>
      </c>
      <c r="C58" s="165"/>
      <c r="D58" s="166"/>
      <c r="E58" s="166"/>
      <c r="F58" s="166"/>
      <c r="G58" s="166"/>
      <c r="H58" s="166"/>
      <c r="I58" s="166"/>
      <c r="J58" s="166"/>
      <c r="K58" s="166"/>
      <c r="L58" s="166"/>
      <c r="M58" s="167"/>
      <c r="N58" s="290"/>
      <c r="O58" s="291"/>
      <c r="P58" s="292"/>
      <c r="Q58" s="168"/>
      <c r="R58" s="169"/>
      <c r="S58" s="170"/>
    </row>
    <row r="59" spans="2:27" ht="18" customHeight="1" x14ac:dyDescent="0.2">
      <c r="B59" s="18">
        <v>13</v>
      </c>
      <c r="C59" s="165"/>
      <c r="D59" s="166"/>
      <c r="E59" s="166"/>
      <c r="F59" s="166"/>
      <c r="G59" s="166"/>
      <c r="H59" s="166"/>
      <c r="I59" s="166"/>
      <c r="J59" s="166"/>
      <c r="K59" s="166"/>
      <c r="L59" s="166"/>
      <c r="M59" s="167"/>
      <c r="N59" s="290"/>
      <c r="O59" s="291"/>
      <c r="P59" s="292"/>
      <c r="Q59" s="168"/>
      <c r="R59" s="169"/>
      <c r="S59" s="170"/>
    </row>
    <row r="60" spans="2:27" ht="18" customHeight="1" x14ac:dyDescent="0.2">
      <c r="B60" s="18">
        <v>14</v>
      </c>
      <c r="C60" s="165"/>
      <c r="D60" s="166"/>
      <c r="E60" s="166"/>
      <c r="F60" s="166"/>
      <c r="G60" s="166"/>
      <c r="H60" s="166"/>
      <c r="I60" s="166"/>
      <c r="J60" s="166"/>
      <c r="K60" s="166"/>
      <c r="L60" s="166"/>
      <c r="M60" s="167"/>
      <c r="N60" s="290"/>
      <c r="O60" s="291"/>
      <c r="P60" s="292"/>
      <c r="Q60" s="168"/>
      <c r="R60" s="169"/>
      <c r="S60" s="170"/>
    </row>
    <row r="61" spans="2:27" ht="18" customHeight="1" x14ac:dyDescent="0.2">
      <c r="B61" s="18">
        <v>15</v>
      </c>
      <c r="C61" s="165"/>
      <c r="D61" s="166"/>
      <c r="E61" s="166"/>
      <c r="F61" s="166"/>
      <c r="G61" s="166"/>
      <c r="H61" s="166"/>
      <c r="I61" s="166"/>
      <c r="J61" s="166"/>
      <c r="K61" s="166"/>
      <c r="L61" s="166"/>
      <c r="M61" s="167"/>
      <c r="N61" s="290"/>
      <c r="O61" s="291"/>
      <c r="P61" s="292"/>
      <c r="Q61" s="168"/>
      <c r="R61" s="169"/>
      <c r="S61" s="170"/>
    </row>
    <row r="62" spans="2:27" ht="18" customHeight="1" x14ac:dyDescent="0.2">
      <c r="B62" s="18">
        <v>16</v>
      </c>
      <c r="C62" s="165"/>
      <c r="D62" s="166"/>
      <c r="E62" s="166"/>
      <c r="F62" s="166"/>
      <c r="G62" s="166"/>
      <c r="H62" s="166"/>
      <c r="I62" s="166"/>
      <c r="J62" s="166"/>
      <c r="K62" s="166"/>
      <c r="L62" s="166"/>
      <c r="M62" s="167"/>
      <c r="N62" s="290"/>
      <c r="O62" s="291"/>
      <c r="P62" s="292"/>
      <c r="Q62" s="168"/>
      <c r="R62" s="169"/>
      <c r="S62" s="170"/>
    </row>
    <row r="63" spans="2:27" ht="18" customHeight="1" x14ac:dyDescent="0.25">
      <c r="B63" s="18">
        <v>17</v>
      </c>
      <c r="C63" s="165"/>
      <c r="D63" s="166"/>
      <c r="E63" s="166"/>
      <c r="F63" s="166"/>
      <c r="G63" s="166"/>
      <c r="H63" s="166"/>
      <c r="I63" s="166"/>
      <c r="J63" s="166"/>
      <c r="K63" s="166"/>
      <c r="L63" s="166"/>
      <c r="M63" s="167"/>
      <c r="N63" s="290"/>
      <c r="O63" s="291"/>
      <c r="P63" s="292"/>
      <c r="Q63" s="168"/>
      <c r="R63" s="169"/>
      <c r="S63" s="170"/>
      <c r="W63" s="14"/>
      <c r="X63" s="14"/>
      <c r="Y63" s="14"/>
      <c r="Z63" s="14"/>
      <c r="AA63" s="14"/>
    </row>
    <row r="64" spans="2:27" ht="18" customHeight="1" x14ac:dyDescent="0.2">
      <c r="B64" s="18">
        <v>18</v>
      </c>
      <c r="C64" s="165"/>
      <c r="D64" s="166"/>
      <c r="E64" s="166"/>
      <c r="F64" s="166"/>
      <c r="G64" s="166"/>
      <c r="H64" s="166"/>
      <c r="I64" s="166"/>
      <c r="J64" s="166"/>
      <c r="K64" s="166"/>
      <c r="L64" s="166"/>
      <c r="M64" s="167"/>
      <c r="N64" s="290"/>
      <c r="O64" s="291"/>
      <c r="P64" s="292"/>
      <c r="Q64" s="168"/>
      <c r="R64" s="169"/>
      <c r="S64" s="170"/>
    </row>
    <row r="65" spans="2:27" ht="18" customHeight="1" x14ac:dyDescent="0.2">
      <c r="B65" s="18">
        <v>19</v>
      </c>
      <c r="C65" s="165"/>
      <c r="D65" s="166"/>
      <c r="E65" s="166"/>
      <c r="F65" s="166"/>
      <c r="G65" s="166"/>
      <c r="H65" s="166"/>
      <c r="I65" s="166"/>
      <c r="J65" s="166"/>
      <c r="K65" s="166"/>
      <c r="L65" s="166"/>
      <c r="M65" s="167"/>
      <c r="N65" s="290"/>
      <c r="O65" s="291"/>
      <c r="P65" s="292"/>
      <c r="Q65" s="168"/>
      <c r="R65" s="169"/>
      <c r="S65" s="170"/>
    </row>
    <row r="66" spans="2:27" ht="18" customHeight="1" x14ac:dyDescent="0.2">
      <c r="B66" s="18">
        <v>20</v>
      </c>
      <c r="C66" s="165"/>
      <c r="D66" s="166"/>
      <c r="E66" s="166"/>
      <c r="F66" s="166"/>
      <c r="G66" s="166"/>
      <c r="H66" s="166"/>
      <c r="I66" s="166"/>
      <c r="J66" s="166"/>
      <c r="K66" s="166"/>
      <c r="L66" s="166"/>
      <c r="M66" s="167"/>
      <c r="N66" s="290"/>
      <c r="O66" s="291"/>
      <c r="P66" s="292"/>
      <c r="Q66" s="168"/>
      <c r="R66" s="169"/>
      <c r="S66" s="170"/>
    </row>
    <row r="67" spans="2:27" ht="18" customHeight="1" x14ac:dyDescent="0.2">
      <c r="B67" s="18">
        <v>21</v>
      </c>
      <c r="C67" s="165"/>
      <c r="D67" s="166"/>
      <c r="E67" s="166"/>
      <c r="F67" s="166"/>
      <c r="G67" s="166"/>
      <c r="H67" s="166"/>
      <c r="I67" s="166"/>
      <c r="J67" s="166"/>
      <c r="K67" s="166"/>
      <c r="L67" s="166"/>
      <c r="M67" s="167"/>
      <c r="N67" s="290"/>
      <c r="O67" s="291"/>
      <c r="P67" s="292"/>
      <c r="Q67" s="168"/>
      <c r="R67" s="169"/>
      <c r="S67" s="170"/>
    </row>
    <row r="68" spans="2:27" ht="18" customHeight="1" x14ac:dyDescent="0.2">
      <c r="B68" s="18">
        <v>22</v>
      </c>
      <c r="C68" s="165"/>
      <c r="D68" s="166"/>
      <c r="E68" s="166"/>
      <c r="F68" s="166"/>
      <c r="G68" s="166"/>
      <c r="H68" s="166"/>
      <c r="I68" s="166"/>
      <c r="J68" s="166"/>
      <c r="K68" s="166"/>
      <c r="L68" s="166"/>
      <c r="M68" s="167"/>
      <c r="N68" s="290"/>
      <c r="O68" s="291"/>
      <c r="P68" s="292"/>
      <c r="Q68" s="168"/>
      <c r="R68" s="169"/>
      <c r="S68" s="170"/>
    </row>
    <row r="69" spans="2:27" ht="18" customHeight="1" x14ac:dyDescent="0.2">
      <c r="B69" s="18">
        <v>23</v>
      </c>
      <c r="C69" s="165"/>
      <c r="D69" s="166"/>
      <c r="E69" s="166"/>
      <c r="F69" s="166"/>
      <c r="G69" s="166"/>
      <c r="H69" s="166"/>
      <c r="I69" s="166"/>
      <c r="J69" s="166"/>
      <c r="K69" s="166"/>
      <c r="L69" s="166"/>
      <c r="M69" s="167"/>
      <c r="N69" s="290"/>
      <c r="O69" s="291"/>
      <c r="P69" s="292"/>
      <c r="Q69" s="168"/>
      <c r="R69" s="169"/>
      <c r="S69" s="170"/>
    </row>
    <row r="70" spans="2:27" ht="18" customHeight="1" x14ac:dyDescent="0.2">
      <c r="B70" s="18">
        <v>24</v>
      </c>
      <c r="C70" s="165"/>
      <c r="D70" s="166"/>
      <c r="E70" s="166"/>
      <c r="F70" s="166"/>
      <c r="G70" s="166"/>
      <c r="H70" s="166"/>
      <c r="I70" s="166"/>
      <c r="J70" s="166"/>
      <c r="K70" s="166"/>
      <c r="L70" s="166"/>
      <c r="M70" s="167"/>
      <c r="N70" s="290"/>
      <c r="O70" s="291"/>
      <c r="P70" s="292"/>
      <c r="Q70" s="168"/>
      <c r="R70" s="169"/>
      <c r="S70" s="170"/>
    </row>
    <row r="71" spans="2:27" ht="18" customHeight="1" x14ac:dyDescent="0.2">
      <c r="B71" s="18">
        <v>25</v>
      </c>
      <c r="C71" s="165"/>
      <c r="D71" s="166"/>
      <c r="E71" s="166"/>
      <c r="F71" s="166"/>
      <c r="G71" s="166"/>
      <c r="H71" s="166"/>
      <c r="I71" s="166"/>
      <c r="J71" s="166"/>
      <c r="K71" s="166"/>
      <c r="L71" s="166"/>
      <c r="M71" s="167"/>
      <c r="N71" s="290"/>
      <c r="O71" s="291"/>
      <c r="P71" s="292"/>
      <c r="Q71" s="168"/>
      <c r="R71" s="169"/>
      <c r="S71" s="170"/>
    </row>
    <row r="72" spans="2:27" ht="18" customHeight="1" x14ac:dyDescent="0.25">
      <c r="B72" s="18">
        <v>26</v>
      </c>
      <c r="C72" s="165"/>
      <c r="D72" s="166"/>
      <c r="E72" s="166"/>
      <c r="F72" s="166"/>
      <c r="G72" s="166"/>
      <c r="H72" s="166"/>
      <c r="I72" s="166"/>
      <c r="J72" s="166"/>
      <c r="K72" s="166"/>
      <c r="L72" s="166"/>
      <c r="M72" s="167"/>
      <c r="N72" s="290"/>
      <c r="O72" s="291"/>
      <c r="P72" s="292"/>
      <c r="Q72" s="168"/>
      <c r="R72" s="169"/>
      <c r="S72" s="170"/>
      <c r="W72" s="14"/>
      <c r="X72" s="14"/>
      <c r="Y72" s="14"/>
      <c r="Z72" s="14"/>
      <c r="AA72" s="14"/>
    </row>
    <row r="73" spans="2:27" ht="18" customHeight="1" x14ac:dyDescent="0.2">
      <c r="B73" s="18">
        <v>27</v>
      </c>
      <c r="C73" s="165"/>
      <c r="D73" s="166"/>
      <c r="E73" s="166"/>
      <c r="F73" s="166"/>
      <c r="G73" s="166"/>
      <c r="H73" s="166"/>
      <c r="I73" s="166"/>
      <c r="J73" s="166"/>
      <c r="K73" s="166"/>
      <c r="L73" s="166"/>
      <c r="M73" s="167"/>
      <c r="N73" s="290"/>
      <c r="O73" s="291"/>
      <c r="P73" s="292"/>
      <c r="Q73" s="168"/>
      <c r="R73" s="169"/>
      <c r="S73" s="170"/>
    </row>
    <row r="74" spans="2:27" ht="18" customHeight="1" x14ac:dyDescent="0.2">
      <c r="B74" s="18">
        <v>28</v>
      </c>
      <c r="C74" s="165"/>
      <c r="D74" s="166"/>
      <c r="E74" s="166"/>
      <c r="F74" s="166"/>
      <c r="G74" s="166"/>
      <c r="H74" s="166"/>
      <c r="I74" s="166"/>
      <c r="J74" s="166"/>
      <c r="K74" s="166"/>
      <c r="L74" s="166"/>
      <c r="M74" s="167"/>
      <c r="N74" s="290"/>
      <c r="O74" s="291"/>
      <c r="P74" s="292"/>
      <c r="Q74" s="168"/>
      <c r="R74" s="169"/>
      <c r="S74" s="170"/>
    </row>
    <row r="75" spans="2:27" ht="18" customHeight="1" x14ac:dyDescent="0.2">
      <c r="B75" s="18">
        <v>29</v>
      </c>
      <c r="C75" s="165"/>
      <c r="D75" s="166"/>
      <c r="E75" s="166"/>
      <c r="F75" s="166"/>
      <c r="G75" s="166"/>
      <c r="H75" s="166"/>
      <c r="I75" s="166"/>
      <c r="J75" s="166"/>
      <c r="K75" s="166"/>
      <c r="L75" s="166"/>
      <c r="M75" s="167"/>
      <c r="N75" s="290"/>
      <c r="O75" s="291"/>
      <c r="P75" s="292"/>
      <c r="Q75" s="168"/>
      <c r="R75" s="169"/>
      <c r="S75" s="170"/>
    </row>
    <row r="76" spans="2:27" ht="18" customHeight="1" x14ac:dyDescent="0.2">
      <c r="B76" s="18">
        <v>30</v>
      </c>
      <c r="C76" s="165"/>
      <c r="D76" s="166"/>
      <c r="E76" s="166"/>
      <c r="F76" s="166"/>
      <c r="G76" s="166"/>
      <c r="H76" s="166"/>
      <c r="I76" s="166"/>
      <c r="J76" s="166"/>
      <c r="K76" s="166"/>
      <c r="L76" s="166"/>
      <c r="M76" s="167"/>
      <c r="N76" s="290"/>
      <c r="O76" s="291"/>
      <c r="P76" s="292"/>
      <c r="Q76" s="168"/>
      <c r="R76" s="169"/>
      <c r="S76" s="170"/>
    </row>
    <row r="77" spans="2:27" ht="18" customHeight="1" x14ac:dyDescent="0.2">
      <c r="B77" s="18">
        <v>31</v>
      </c>
      <c r="C77" s="165"/>
      <c r="D77" s="166"/>
      <c r="E77" s="166"/>
      <c r="F77" s="166"/>
      <c r="G77" s="166"/>
      <c r="H77" s="166"/>
      <c r="I77" s="166"/>
      <c r="J77" s="166"/>
      <c r="K77" s="166"/>
      <c r="L77" s="166"/>
      <c r="M77" s="167"/>
      <c r="N77" s="290"/>
      <c r="O77" s="291"/>
      <c r="P77" s="292"/>
      <c r="Q77" s="168"/>
      <c r="R77" s="169"/>
      <c r="S77" s="170"/>
    </row>
    <row r="78" spans="2:27" ht="18" customHeight="1" x14ac:dyDescent="0.2">
      <c r="B78" s="18">
        <v>32</v>
      </c>
      <c r="C78" s="165"/>
      <c r="D78" s="166"/>
      <c r="E78" s="166"/>
      <c r="F78" s="166"/>
      <c r="G78" s="166"/>
      <c r="H78" s="166"/>
      <c r="I78" s="166"/>
      <c r="J78" s="166"/>
      <c r="K78" s="166"/>
      <c r="L78" s="166"/>
      <c r="M78" s="167"/>
      <c r="N78" s="290"/>
      <c r="O78" s="291"/>
      <c r="P78" s="292"/>
      <c r="Q78" s="168"/>
      <c r="R78" s="169"/>
      <c r="S78" s="170"/>
    </row>
    <row r="79" spans="2:27" ht="18" customHeight="1" x14ac:dyDescent="0.2">
      <c r="B79" s="18">
        <v>33</v>
      </c>
      <c r="C79" s="165"/>
      <c r="D79" s="166"/>
      <c r="E79" s="166"/>
      <c r="F79" s="166"/>
      <c r="G79" s="166"/>
      <c r="H79" s="166"/>
      <c r="I79" s="166"/>
      <c r="J79" s="166"/>
      <c r="K79" s="166"/>
      <c r="L79" s="166"/>
      <c r="M79" s="167"/>
      <c r="N79" s="290"/>
      <c r="O79" s="291"/>
      <c r="P79" s="292"/>
      <c r="Q79" s="168"/>
      <c r="R79" s="169"/>
      <c r="S79" s="170"/>
    </row>
    <row r="80" spans="2:27" ht="18" customHeight="1" x14ac:dyDescent="0.2">
      <c r="B80" s="18">
        <v>34</v>
      </c>
      <c r="C80" s="165"/>
      <c r="D80" s="166"/>
      <c r="E80" s="166"/>
      <c r="F80" s="166"/>
      <c r="G80" s="166"/>
      <c r="H80" s="166"/>
      <c r="I80" s="166"/>
      <c r="J80" s="166"/>
      <c r="K80" s="166"/>
      <c r="L80" s="166"/>
      <c r="M80" s="167"/>
      <c r="N80" s="290"/>
      <c r="O80" s="291"/>
      <c r="P80" s="292"/>
      <c r="Q80" s="168"/>
      <c r="R80" s="169"/>
      <c r="S80" s="170"/>
    </row>
    <row r="81" spans="2:19" ht="18" customHeight="1" x14ac:dyDescent="0.2">
      <c r="B81" s="19">
        <v>35</v>
      </c>
      <c r="C81" s="218"/>
      <c r="D81" s="219"/>
      <c r="E81" s="219"/>
      <c r="F81" s="219"/>
      <c r="G81" s="219"/>
      <c r="H81" s="219"/>
      <c r="I81" s="219"/>
      <c r="J81" s="219"/>
      <c r="K81" s="219"/>
      <c r="L81" s="219"/>
      <c r="M81" s="220"/>
      <c r="N81" s="293"/>
      <c r="O81" s="294"/>
      <c r="P81" s="295"/>
      <c r="Q81" s="221"/>
      <c r="R81" s="222"/>
      <c r="S81" s="223"/>
    </row>
    <row r="82" spans="2:19" ht="18" customHeight="1" x14ac:dyDescent="0.2">
      <c r="C82" s="95" t="s">
        <v>129</v>
      </c>
    </row>
  </sheetData>
  <mergeCells count="192">
    <mergeCell ref="C79:M79"/>
    <mergeCell ref="N79:P79"/>
    <mergeCell ref="C80:M80"/>
    <mergeCell ref="N80:P80"/>
    <mergeCell ref="C81:M81"/>
    <mergeCell ref="N81:P81"/>
    <mergeCell ref="C71:M71"/>
    <mergeCell ref="N71:P71"/>
    <mergeCell ref="C72:M72"/>
    <mergeCell ref="N72:P72"/>
    <mergeCell ref="C73:M73"/>
    <mergeCell ref="N73:P73"/>
    <mergeCell ref="C74:M74"/>
    <mergeCell ref="N74:P74"/>
    <mergeCell ref="C75:M75"/>
    <mergeCell ref="N75:P75"/>
    <mergeCell ref="C76:M76"/>
    <mergeCell ref="N76:P76"/>
    <mergeCell ref="C77:M77"/>
    <mergeCell ref="N77:P77"/>
    <mergeCell ref="C78:M78"/>
    <mergeCell ref="N78:P78"/>
    <mergeCell ref="D1:T1"/>
    <mergeCell ref="B6:F6"/>
    <mergeCell ref="G6:I6"/>
    <mergeCell ref="J6:L6"/>
    <mergeCell ref="M6:O6"/>
    <mergeCell ref="P6:S6"/>
    <mergeCell ref="P7:S7"/>
    <mergeCell ref="P8:S8"/>
    <mergeCell ref="P9:S9"/>
    <mergeCell ref="B9:F9"/>
    <mergeCell ref="G9:I9"/>
    <mergeCell ref="J9:L9"/>
    <mergeCell ref="M9:O9"/>
    <mergeCell ref="B8:F8"/>
    <mergeCell ref="G8:I8"/>
    <mergeCell ref="J8:L8"/>
    <mergeCell ref="M8:O8"/>
    <mergeCell ref="M10:O10"/>
    <mergeCell ref="B7:F7"/>
    <mergeCell ref="G7:I7"/>
    <mergeCell ref="J7:L7"/>
    <mergeCell ref="M7:O7"/>
    <mergeCell ref="P10:S10"/>
    <mergeCell ref="B10:F10"/>
    <mergeCell ref="G10:I10"/>
    <mergeCell ref="J10:L10"/>
    <mergeCell ref="C24:P24"/>
    <mergeCell ref="Q24:S24"/>
    <mergeCell ref="C25:P25"/>
    <mergeCell ref="Q25:S25"/>
    <mergeCell ref="C26:P26"/>
    <mergeCell ref="Q26:S26"/>
    <mergeCell ref="C21:P21"/>
    <mergeCell ref="Q21:S21"/>
    <mergeCell ref="C22:P22"/>
    <mergeCell ref="Q22:S22"/>
    <mergeCell ref="C23:P23"/>
    <mergeCell ref="Q23:S23"/>
    <mergeCell ref="C18:P18"/>
    <mergeCell ref="Q18:S18"/>
    <mergeCell ref="C19:P19"/>
    <mergeCell ref="Q19:S19"/>
    <mergeCell ref="C20:P20"/>
    <mergeCell ref="Q20:S20"/>
    <mergeCell ref="B11:F11"/>
    <mergeCell ref="G11:I11"/>
    <mergeCell ref="J11:L11"/>
    <mergeCell ref="M11:O11"/>
    <mergeCell ref="B12:F12"/>
    <mergeCell ref="G12:I12"/>
    <mergeCell ref="J12:L12"/>
    <mergeCell ref="M12:O12"/>
    <mergeCell ref="P11:S11"/>
    <mergeCell ref="P12:S12"/>
    <mergeCell ref="Q34:S34"/>
    <mergeCell ref="Q35:S35"/>
    <mergeCell ref="Q36:S36"/>
    <mergeCell ref="C27:P27"/>
    <mergeCell ref="Q27:S27"/>
    <mergeCell ref="C28:P28"/>
    <mergeCell ref="Q28:S28"/>
    <mergeCell ref="Q33:S33"/>
    <mergeCell ref="C33:M33"/>
    <mergeCell ref="N33:P33"/>
    <mergeCell ref="C34:M34"/>
    <mergeCell ref="N34:P34"/>
    <mergeCell ref="C35:M35"/>
    <mergeCell ref="N35:P35"/>
    <mergeCell ref="C36:M36"/>
    <mergeCell ref="N36:P36"/>
    <mergeCell ref="Q40:S40"/>
    <mergeCell ref="Q41:S41"/>
    <mergeCell ref="Q47:S47"/>
    <mergeCell ref="Q37:S37"/>
    <mergeCell ref="Q38:S38"/>
    <mergeCell ref="Q39:S39"/>
    <mergeCell ref="Q46:S46"/>
    <mergeCell ref="C37:M37"/>
    <mergeCell ref="N37:P37"/>
    <mergeCell ref="C38:M38"/>
    <mergeCell ref="N38:P38"/>
    <mergeCell ref="C39:M39"/>
    <mergeCell ref="N39:P39"/>
    <mergeCell ref="C40:M40"/>
    <mergeCell ref="N40:P40"/>
    <mergeCell ref="C41:M41"/>
    <mergeCell ref="N41:P41"/>
    <mergeCell ref="N46:P46"/>
    <mergeCell ref="C47:M47"/>
    <mergeCell ref="N47:P47"/>
    <mergeCell ref="Q51:S51"/>
    <mergeCell ref="Q52:S52"/>
    <mergeCell ref="Q53:S53"/>
    <mergeCell ref="Q48:S48"/>
    <mergeCell ref="Q49:S49"/>
    <mergeCell ref="Q50:S50"/>
    <mergeCell ref="C51:M51"/>
    <mergeCell ref="N51:P51"/>
    <mergeCell ref="C52:M52"/>
    <mergeCell ref="N52:P52"/>
    <mergeCell ref="C53:M53"/>
    <mergeCell ref="N53:P53"/>
    <mergeCell ref="C48:M48"/>
    <mergeCell ref="N48:P48"/>
    <mergeCell ref="C49:M49"/>
    <mergeCell ref="N49:P49"/>
    <mergeCell ref="C50:M50"/>
    <mergeCell ref="N50:P50"/>
    <mergeCell ref="Q57:S57"/>
    <mergeCell ref="Q58:S58"/>
    <mergeCell ref="Q59:S59"/>
    <mergeCell ref="Q54:S54"/>
    <mergeCell ref="Q55:S55"/>
    <mergeCell ref="Q56:S56"/>
    <mergeCell ref="C54:M54"/>
    <mergeCell ref="N54:P54"/>
    <mergeCell ref="C55:M55"/>
    <mergeCell ref="N55:P55"/>
    <mergeCell ref="C56:M56"/>
    <mergeCell ref="N56:P56"/>
    <mergeCell ref="C57:M57"/>
    <mergeCell ref="N57:P57"/>
    <mergeCell ref="C58:M58"/>
    <mergeCell ref="N58:P58"/>
    <mergeCell ref="C59:M59"/>
    <mergeCell ref="N59:P59"/>
    <mergeCell ref="Q63:S63"/>
    <mergeCell ref="Q64:S64"/>
    <mergeCell ref="Q65:S65"/>
    <mergeCell ref="Q60:S60"/>
    <mergeCell ref="Q61:S61"/>
    <mergeCell ref="Q62:S62"/>
    <mergeCell ref="C60:M60"/>
    <mergeCell ref="N60:P60"/>
    <mergeCell ref="C61:M61"/>
    <mergeCell ref="N61:P61"/>
    <mergeCell ref="C62:M62"/>
    <mergeCell ref="N62:P62"/>
    <mergeCell ref="C63:M63"/>
    <mergeCell ref="N63:P63"/>
    <mergeCell ref="C64:M64"/>
    <mergeCell ref="N64:P64"/>
    <mergeCell ref="C65:M65"/>
    <mergeCell ref="N65:P65"/>
    <mergeCell ref="Q73:S73"/>
    <mergeCell ref="Q81:S81"/>
    <mergeCell ref="Q77:S77"/>
    <mergeCell ref="Q78:S78"/>
    <mergeCell ref="Q74:S74"/>
    <mergeCell ref="Q79:S79"/>
    <mergeCell ref="Q80:S80"/>
    <mergeCell ref="Q76:S76"/>
    <mergeCell ref="Q75:S75"/>
    <mergeCell ref="Q66:S66"/>
    <mergeCell ref="Q67:S67"/>
    <mergeCell ref="Q68:S68"/>
    <mergeCell ref="Q72:S72"/>
    <mergeCell ref="Q69:S69"/>
    <mergeCell ref="Q70:S70"/>
    <mergeCell ref="Q71:S71"/>
    <mergeCell ref="C66:M66"/>
    <mergeCell ref="N66:P66"/>
    <mergeCell ref="C67:M67"/>
    <mergeCell ref="N67:P67"/>
    <mergeCell ref="C68:M68"/>
    <mergeCell ref="N68:P68"/>
    <mergeCell ref="C69:M69"/>
    <mergeCell ref="N69:P69"/>
    <mergeCell ref="C70:M70"/>
    <mergeCell ref="N70:P70"/>
  </mergeCells>
  <phoneticPr fontId="2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&amp;"Arial,Krepko"&amp;7PIŠI S TISKANIMI ČRKAMI!&amp;C&amp;8Razpisna dokumentacija 2023 - Šport&amp;R
&amp;"Arial,Krepko"&amp;7
NATISNI OBOJESTRANSKO!</oddHeader>
    <oddFooter>&amp;C&amp;7OBČINA IVANČNA GORICA - Oddelek za upravno pravne, družbene in gospodarske zadeve,   Sokolska ulica 8,   1295 Ivančna Gorica</oddFooter>
  </headerFooter>
  <rowBreaks count="1" manualBreakCount="1">
    <brk id="4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6"/>
  <sheetViews>
    <sheetView zoomScaleNormal="100" workbookViewId="0">
      <selection sqref="A1:G1"/>
    </sheetView>
  </sheetViews>
  <sheetFormatPr defaultRowHeight="12.75" x14ac:dyDescent="0.2"/>
  <cols>
    <col min="1" max="1" width="4.140625" style="115" customWidth="1"/>
    <col min="2" max="2" width="30.7109375" style="115" customWidth="1"/>
    <col min="3" max="3" width="9.28515625" style="115" customWidth="1"/>
    <col min="4" max="4" width="2.28515625" style="115" customWidth="1"/>
    <col min="5" max="5" width="4.140625" style="115" customWidth="1"/>
    <col min="6" max="6" width="30.7109375" style="115" customWidth="1"/>
    <col min="7" max="16384" width="9.140625" style="115"/>
  </cols>
  <sheetData>
    <row r="1" spans="1:7" ht="19.5" customHeight="1" thickBot="1" x14ac:dyDescent="0.25">
      <c r="A1" s="347" t="s">
        <v>468</v>
      </c>
      <c r="B1" s="348"/>
      <c r="C1" s="348"/>
      <c r="D1" s="348"/>
      <c r="E1" s="348"/>
      <c r="F1" s="348"/>
      <c r="G1" s="349"/>
    </row>
    <row r="2" spans="1:7" ht="18" customHeight="1" x14ac:dyDescent="0.2">
      <c r="A2" s="116"/>
    </row>
    <row r="3" spans="1:7" ht="21.75" customHeight="1" x14ac:dyDescent="0.2">
      <c r="A3" s="117"/>
      <c r="B3" s="118" t="s">
        <v>40</v>
      </c>
      <c r="C3" s="119" t="s">
        <v>469</v>
      </c>
      <c r="E3" s="117"/>
      <c r="F3" s="118" t="s">
        <v>40</v>
      </c>
      <c r="G3" s="119" t="s">
        <v>469</v>
      </c>
    </row>
    <row r="4" spans="1:7" s="122" customFormat="1" ht="13.5" customHeight="1" x14ac:dyDescent="0.2">
      <c r="A4" s="120">
        <v>1</v>
      </c>
      <c r="B4" s="129"/>
      <c r="C4" s="121"/>
      <c r="E4" s="120">
        <v>51</v>
      </c>
      <c r="F4" s="129"/>
      <c r="G4" s="121"/>
    </row>
    <row r="5" spans="1:7" s="122" customFormat="1" ht="13.5" customHeight="1" x14ac:dyDescent="0.2">
      <c r="A5" s="120">
        <v>2</v>
      </c>
      <c r="B5" s="129"/>
      <c r="C5" s="121"/>
      <c r="E5" s="120">
        <v>52</v>
      </c>
      <c r="F5" s="129"/>
      <c r="G5" s="121"/>
    </row>
    <row r="6" spans="1:7" s="122" customFormat="1" ht="13.5" customHeight="1" x14ac:dyDescent="0.2">
      <c r="A6" s="120">
        <v>3</v>
      </c>
      <c r="B6" s="129"/>
      <c r="C6" s="121"/>
      <c r="E6" s="120">
        <v>53</v>
      </c>
      <c r="F6" s="129"/>
      <c r="G6" s="121"/>
    </row>
    <row r="7" spans="1:7" s="122" customFormat="1" ht="13.5" customHeight="1" x14ac:dyDescent="0.2">
      <c r="A7" s="120">
        <v>4</v>
      </c>
      <c r="B7" s="129"/>
      <c r="C7" s="121"/>
      <c r="E7" s="120">
        <v>54</v>
      </c>
      <c r="F7" s="129"/>
      <c r="G7" s="121"/>
    </row>
    <row r="8" spans="1:7" s="122" customFormat="1" ht="13.5" customHeight="1" x14ac:dyDescent="0.2">
      <c r="A8" s="120">
        <v>5</v>
      </c>
      <c r="B8" s="129"/>
      <c r="C8" s="121"/>
      <c r="E8" s="120">
        <v>55</v>
      </c>
      <c r="F8" s="129"/>
      <c r="G8" s="121"/>
    </row>
    <row r="9" spans="1:7" s="122" customFormat="1" ht="13.5" customHeight="1" x14ac:dyDescent="0.2">
      <c r="A9" s="120">
        <v>6</v>
      </c>
      <c r="B9" s="129"/>
      <c r="C9" s="121"/>
      <c r="E9" s="120">
        <v>56</v>
      </c>
      <c r="F9" s="129"/>
      <c r="G9" s="121"/>
    </row>
    <row r="10" spans="1:7" s="122" customFormat="1" ht="13.5" customHeight="1" x14ac:dyDescent="0.2">
      <c r="A10" s="120">
        <v>7</v>
      </c>
      <c r="B10" s="129"/>
      <c r="C10" s="121"/>
      <c r="E10" s="120">
        <v>57</v>
      </c>
      <c r="F10" s="129"/>
      <c r="G10" s="121"/>
    </row>
    <row r="11" spans="1:7" s="122" customFormat="1" ht="13.5" customHeight="1" x14ac:dyDescent="0.2">
      <c r="A11" s="120">
        <v>8</v>
      </c>
      <c r="B11" s="129"/>
      <c r="C11" s="121"/>
      <c r="E11" s="120">
        <v>58</v>
      </c>
      <c r="F11" s="129"/>
      <c r="G11" s="121"/>
    </row>
    <row r="12" spans="1:7" s="122" customFormat="1" ht="13.5" customHeight="1" x14ac:dyDescent="0.2">
      <c r="A12" s="120">
        <v>9</v>
      </c>
      <c r="B12" s="129"/>
      <c r="C12" s="121"/>
      <c r="E12" s="120">
        <v>59</v>
      </c>
      <c r="F12" s="129"/>
      <c r="G12" s="121"/>
    </row>
    <row r="13" spans="1:7" s="122" customFormat="1" ht="13.5" customHeight="1" x14ac:dyDescent="0.2">
      <c r="A13" s="120">
        <v>10</v>
      </c>
      <c r="B13" s="129"/>
      <c r="C13" s="121"/>
      <c r="E13" s="120">
        <v>60</v>
      </c>
      <c r="F13" s="129"/>
      <c r="G13" s="121"/>
    </row>
    <row r="14" spans="1:7" s="122" customFormat="1" ht="13.5" customHeight="1" x14ac:dyDescent="0.2">
      <c r="A14" s="120">
        <v>11</v>
      </c>
      <c r="B14" s="129"/>
      <c r="C14" s="121"/>
      <c r="E14" s="120">
        <v>61</v>
      </c>
      <c r="F14" s="129"/>
      <c r="G14" s="121"/>
    </row>
    <row r="15" spans="1:7" s="122" customFormat="1" ht="13.5" customHeight="1" x14ac:dyDescent="0.2">
      <c r="A15" s="120">
        <v>12</v>
      </c>
      <c r="B15" s="129"/>
      <c r="C15" s="121"/>
      <c r="E15" s="120">
        <v>62</v>
      </c>
      <c r="F15" s="129"/>
      <c r="G15" s="121"/>
    </row>
    <row r="16" spans="1:7" s="122" customFormat="1" ht="13.5" customHeight="1" x14ac:dyDescent="0.2">
      <c r="A16" s="120">
        <v>13</v>
      </c>
      <c r="B16" s="129"/>
      <c r="C16" s="121"/>
      <c r="E16" s="120">
        <v>63</v>
      </c>
      <c r="F16" s="129"/>
      <c r="G16" s="121"/>
    </row>
    <row r="17" spans="1:7" s="122" customFormat="1" ht="13.5" customHeight="1" x14ac:dyDescent="0.2">
      <c r="A17" s="120">
        <v>14</v>
      </c>
      <c r="B17" s="129"/>
      <c r="C17" s="121"/>
      <c r="E17" s="120">
        <v>64</v>
      </c>
      <c r="F17" s="129"/>
      <c r="G17" s="121"/>
    </row>
    <row r="18" spans="1:7" s="122" customFormat="1" ht="13.5" customHeight="1" x14ac:dyDescent="0.2">
      <c r="A18" s="120">
        <v>15</v>
      </c>
      <c r="B18" s="129"/>
      <c r="C18" s="121"/>
      <c r="E18" s="120">
        <v>65</v>
      </c>
      <c r="F18" s="129"/>
      <c r="G18" s="121"/>
    </row>
    <row r="19" spans="1:7" s="122" customFormat="1" ht="13.5" customHeight="1" x14ac:dyDescent="0.2">
      <c r="A19" s="120">
        <v>16</v>
      </c>
      <c r="B19" s="129"/>
      <c r="C19" s="121"/>
      <c r="E19" s="120">
        <v>66</v>
      </c>
      <c r="F19" s="129"/>
      <c r="G19" s="121"/>
    </row>
    <row r="20" spans="1:7" s="122" customFormat="1" ht="13.5" customHeight="1" x14ac:dyDescent="0.2">
      <c r="A20" s="120">
        <v>17</v>
      </c>
      <c r="B20" s="129"/>
      <c r="C20" s="121"/>
      <c r="E20" s="120">
        <v>67</v>
      </c>
      <c r="F20" s="129"/>
      <c r="G20" s="121"/>
    </row>
    <row r="21" spans="1:7" s="122" customFormat="1" ht="13.5" customHeight="1" x14ac:dyDescent="0.2">
      <c r="A21" s="120">
        <v>18</v>
      </c>
      <c r="B21" s="129"/>
      <c r="C21" s="121"/>
      <c r="E21" s="120">
        <v>68</v>
      </c>
      <c r="F21" s="129"/>
      <c r="G21" s="121"/>
    </row>
    <row r="22" spans="1:7" s="122" customFormat="1" ht="13.5" customHeight="1" x14ac:dyDescent="0.2">
      <c r="A22" s="120">
        <v>19</v>
      </c>
      <c r="B22" s="129"/>
      <c r="C22" s="121"/>
      <c r="E22" s="120">
        <v>69</v>
      </c>
      <c r="F22" s="129"/>
      <c r="G22" s="121"/>
    </row>
    <row r="23" spans="1:7" s="122" customFormat="1" ht="13.5" customHeight="1" x14ac:dyDescent="0.2">
      <c r="A23" s="120">
        <v>20</v>
      </c>
      <c r="B23" s="129"/>
      <c r="C23" s="121"/>
      <c r="E23" s="120">
        <v>70</v>
      </c>
      <c r="F23" s="129"/>
      <c r="G23" s="121"/>
    </row>
    <row r="24" spans="1:7" s="122" customFormat="1" ht="13.5" customHeight="1" x14ac:dyDescent="0.2">
      <c r="A24" s="120">
        <v>21</v>
      </c>
      <c r="B24" s="129"/>
      <c r="C24" s="121"/>
      <c r="E24" s="120">
        <v>71</v>
      </c>
      <c r="F24" s="129"/>
      <c r="G24" s="121"/>
    </row>
    <row r="25" spans="1:7" s="122" customFormat="1" ht="13.5" customHeight="1" x14ac:dyDescent="0.2">
      <c r="A25" s="120">
        <v>22</v>
      </c>
      <c r="B25" s="129"/>
      <c r="C25" s="121"/>
      <c r="E25" s="120">
        <v>72</v>
      </c>
      <c r="F25" s="129"/>
      <c r="G25" s="121"/>
    </row>
    <row r="26" spans="1:7" s="122" customFormat="1" ht="13.5" customHeight="1" x14ac:dyDescent="0.2">
      <c r="A26" s="120">
        <v>23</v>
      </c>
      <c r="B26" s="129"/>
      <c r="C26" s="121"/>
      <c r="E26" s="120">
        <v>73</v>
      </c>
      <c r="F26" s="129"/>
      <c r="G26" s="121"/>
    </row>
    <row r="27" spans="1:7" s="122" customFormat="1" ht="13.5" customHeight="1" x14ac:dyDescent="0.2">
      <c r="A27" s="120">
        <v>24</v>
      </c>
      <c r="B27" s="129"/>
      <c r="C27" s="121"/>
      <c r="E27" s="120">
        <v>74</v>
      </c>
      <c r="F27" s="129"/>
      <c r="G27" s="121"/>
    </row>
    <row r="28" spans="1:7" s="122" customFormat="1" ht="13.5" customHeight="1" x14ac:dyDescent="0.2">
      <c r="A28" s="120">
        <v>25</v>
      </c>
      <c r="B28" s="129"/>
      <c r="C28" s="121"/>
      <c r="E28" s="120">
        <v>75</v>
      </c>
      <c r="F28" s="129"/>
      <c r="G28" s="121"/>
    </row>
    <row r="29" spans="1:7" s="122" customFormat="1" ht="13.5" customHeight="1" x14ac:dyDescent="0.2">
      <c r="A29" s="120">
        <v>26</v>
      </c>
      <c r="B29" s="129"/>
      <c r="C29" s="121"/>
      <c r="E29" s="120">
        <v>76</v>
      </c>
      <c r="F29" s="129"/>
      <c r="G29" s="121"/>
    </row>
    <row r="30" spans="1:7" s="122" customFormat="1" ht="13.5" customHeight="1" x14ac:dyDescent="0.2">
      <c r="A30" s="120">
        <v>27</v>
      </c>
      <c r="B30" s="129"/>
      <c r="C30" s="121"/>
      <c r="E30" s="120">
        <v>77</v>
      </c>
      <c r="F30" s="129"/>
      <c r="G30" s="121"/>
    </row>
    <row r="31" spans="1:7" s="122" customFormat="1" ht="13.5" customHeight="1" x14ac:dyDescent="0.2">
      <c r="A31" s="120">
        <v>28</v>
      </c>
      <c r="B31" s="129"/>
      <c r="C31" s="121"/>
      <c r="E31" s="120">
        <v>78</v>
      </c>
      <c r="F31" s="129"/>
      <c r="G31" s="121"/>
    </row>
    <row r="32" spans="1:7" s="122" customFormat="1" ht="13.5" customHeight="1" x14ac:dyDescent="0.2">
      <c r="A32" s="120">
        <v>29</v>
      </c>
      <c r="B32" s="129"/>
      <c r="C32" s="121"/>
      <c r="E32" s="120">
        <v>79</v>
      </c>
      <c r="F32" s="129"/>
      <c r="G32" s="121"/>
    </row>
    <row r="33" spans="1:7" s="122" customFormat="1" ht="13.5" customHeight="1" x14ac:dyDescent="0.2">
      <c r="A33" s="120">
        <v>30</v>
      </c>
      <c r="B33" s="129"/>
      <c r="C33" s="121"/>
      <c r="E33" s="120">
        <v>80</v>
      </c>
      <c r="F33" s="129"/>
      <c r="G33" s="121"/>
    </row>
    <row r="34" spans="1:7" s="122" customFormat="1" ht="13.5" customHeight="1" x14ac:dyDescent="0.2">
      <c r="A34" s="120">
        <v>31</v>
      </c>
      <c r="B34" s="129"/>
      <c r="C34" s="121"/>
      <c r="E34" s="120">
        <v>81</v>
      </c>
      <c r="F34" s="129"/>
      <c r="G34" s="121"/>
    </row>
    <row r="35" spans="1:7" s="122" customFormat="1" ht="13.5" customHeight="1" x14ac:dyDescent="0.2">
      <c r="A35" s="120">
        <v>32</v>
      </c>
      <c r="B35" s="129"/>
      <c r="C35" s="121"/>
      <c r="E35" s="120">
        <v>82</v>
      </c>
      <c r="F35" s="129"/>
      <c r="G35" s="121"/>
    </row>
    <row r="36" spans="1:7" s="122" customFormat="1" ht="13.5" customHeight="1" x14ac:dyDescent="0.2">
      <c r="A36" s="120">
        <v>33</v>
      </c>
      <c r="B36" s="129"/>
      <c r="C36" s="121"/>
      <c r="E36" s="120">
        <v>83</v>
      </c>
      <c r="F36" s="129"/>
      <c r="G36" s="121"/>
    </row>
    <row r="37" spans="1:7" s="122" customFormat="1" ht="13.5" customHeight="1" x14ac:dyDescent="0.2">
      <c r="A37" s="120">
        <v>34</v>
      </c>
      <c r="B37" s="129"/>
      <c r="C37" s="121"/>
      <c r="E37" s="120">
        <v>84</v>
      </c>
      <c r="F37" s="129"/>
      <c r="G37" s="121"/>
    </row>
    <row r="38" spans="1:7" s="122" customFormat="1" ht="13.5" customHeight="1" x14ac:dyDescent="0.2">
      <c r="A38" s="120">
        <v>35</v>
      </c>
      <c r="B38" s="129"/>
      <c r="C38" s="121"/>
      <c r="E38" s="120">
        <v>85</v>
      </c>
      <c r="F38" s="129"/>
      <c r="G38" s="121"/>
    </row>
    <row r="39" spans="1:7" s="122" customFormat="1" ht="13.5" customHeight="1" x14ac:dyDescent="0.2">
      <c r="A39" s="120">
        <v>36</v>
      </c>
      <c r="B39" s="129"/>
      <c r="C39" s="121"/>
      <c r="E39" s="120">
        <v>86</v>
      </c>
      <c r="F39" s="129"/>
      <c r="G39" s="121"/>
    </row>
    <row r="40" spans="1:7" s="122" customFormat="1" ht="13.5" customHeight="1" x14ac:dyDescent="0.2">
      <c r="A40" s="120">
        <v>37</v>
      </c>
      <c r="B40" s="129"/>
      <c r="C40" s="121"/>
      <c r="E40" s="120">
        <v>87</v>
      </c>
      <c r="F40" s="129"/>
      <c r="G40" s="121"/>
    </row>
    <row r="41" spans="1:7" s="122" customFormat="1" ht="13.5" customHeight="1" x14ac:dyDescent="0.2">
      <c r="A41" s="120">
        <v>38</v>
      </c>
      <c r="B41" s="129"/>
      <c r="C41" s="121"/>
      <c r="E41" s="120">
        <v>88</v>
      </c>
      <c r="F41" s="129"/>
      <c r="G41" s="121"/>
    </row>
    <row r="42" spans="1:7" s="122" customFormat="1" ht="13.5" customHeight="1" x14ac:dyDescent="0.2">
      <c r="A42" s="120">
        <v>39</v>
      </c>
      <c r="B42" s="129"/>
      <c r="C42" s="121"/>
      <c r="E42" s="120">
        <v>89</v>
      </c>
      <c r="F42" s="129"/>
      <c r="G42" s="121"/>
    </row>
    <row r="43" spans="1:7" s="122" customFormat="1" ht="13.5" customHeight="1" x14ac:dyDescent="0.2">
      <c r="A43" s="120">
        <v>40</v>
      </c>
      <c r="B43" s="129"/>
      <c r="C43" s="121"/>
      <c r="E43" s="120">
        <v>90</v>
      </c>
      <c r="F43" s="129"/>
      <c r="G43" s="121"/>
    </row>
    <row r="44" spans="1:7" s="122" customFormat="1" ht="13.5" customHeight="1" x14ac:dyDescent="0.2">
      <c r="A44" s="120">
        <v>41</v>
      </c>
      <c r="B44" s="129"/>
      <c r="C44" s="121"/>
      <c r="E44" s="120">
        <v>91</v>
      </c>
      <c r="F44" s="129"/>
      <c r="G44" s="121"/>
    </row>
    <row r="45" spans="1:7" s="122" customFormat="1" ht="13.5" customHeight="1" x14ac:dyDescent="0.2">
      <c r="A45" s="120">
        <v>42</v>
      </c>
      <c r="B45" s="129"/>
      <c r="C45" s="121"/>
      <c r="E45" s="120">
        <v>92</v>
      </c>
      <c r="F45" s="129"/>
      <c r="G45" s="121"/>
    </row>
    <row r="46" spans="1:7" s="122" customFormat="1" ht="13.5" customHeight="1" x14ac:dyDescent="0.2">
      <c r="A46" s="120">
        <v>43</v>
      </c>
      <c r="B46" s="129"/>
      <c r="C46" s="121"/>
      <c r="E46" s="120">
        <v>93</v>
      </c>
      <c r="F46" s="129"/>
      <c r="G46" s="121"/>
    </row>
    <row r="47" spans="1:7" s="122" customFormat="1" ht="13.5" customHeight="1" x14ac:dyDescent="0.2">
      <c r="A47" s="120">
        <v>44</v>
      </c>
      <c r="B47" s="129"/>
      <c r="C47" s="121"/>
      <c r="E47" s="120">
        <v>94</v>
      </c>
      <c r="F47" s="129"/>
      <c r="G47" s="121"/>
    </row>
    <row r="48" spans="1:7" s="122" customFormat="1" ht="13.5" customHeight="1" x14ac:dyDescent="0.2">
      <c r="A48" s="120">
        <v>45</v>
      </c>
      <c r="B48" s="129"/>
      <c r="C48" s="121"/>
      <c r="E48" s="120">
        <v>95</v>
      </c>
      <c r="F48" s="129"/>
      <c r="G48" s="121"/>
    </row>
    <row r="49" spans="1:7" s="122" customFormat="1" ht="13.5" customHeight="1" x14ac:dyDescent="0.2">
      <c r="A49" s="120">
        <v>46</v>
      </c>
      <c r="B49" s="129"/>
      <c r="C49" s="121"/>
      <c r="E49" s="120">
        <v>96</v>
      </c>
      <c r="F49" s="129"/>
      <c r="G49" s="121"/>
    </row>
    <row r="50" spans="1:7" s="122" customFormat="1" ht="13.5" customHeight="1" x14ac:dyDescent="0.2">
      <c r="A50" s="120">
        <v>47</v>
      </c>
      <c r="B50" s="129"/>
      <c r="C50" s="121"/>
      <c r="E50" s="120">
        <v>97</v>
      </c>
      <c r="F50" s="129"/>
      <c r="G50" s="121"/>
    </row>
    <row r="51" spans="1:7" s="122" customFormat="1" ht="13.5" customHeight="1" x14ac:dyDescent="0.2">
      <c r="A51" s="120">
        <v>48</v>
      </c>
      <c r="B51" s="129"/>
      <c r="C51" s="121"/>
      <c r="E51" s="120">
        <v>98</v>
      </c>
      <c r="F51" s="129"/>
      <c r="G51" s="121"/>
    </row>
    <row r="52" spans="1:7" s="122" customFormat="1" ht="13.5" customHeight="1" x14ac:dyDescent="0.2">
      <c r="A52" s="120">
        <v>49</v>
      </c>
      <c r="B52" s="129"/>
      <c r="C52" s="121"/>
      <c r="E52" s="120">
        <v>99</v>
      </c>
      <c r="F52" s="129"/>
      <c r="G52" s="121"/>
    </row>
    <row r="53" spans="1:7" s="122" customFormat="1" ht="13.5" customHeight="1" x14ac:dyDescent="0.2">
      <c r="A53" s="120">
        <v>50</v>
      </c>
      <c r="B53" s="129"/>
      <c r="C53" s="121"/>
      <c r="E53" s="120">
        <v>100</v>
      </c>
      <c r="F53" s="129"/>
      <c r="G53" s="121"/>
    </row>
    <row r="54" spans="1:7" s="122" customFormat="1" ht="12" customHeight="1" x14ac:dyDescent="0.2">
      <c r="A54" s="123"/>
      <c r="B54" s="124"/>
      <c r="C54" s="125"/>
      <c r="E54" s="123"/>
      <c r="F54" s="124"/>
      <c r="G54" s="125"/>
    </row>
    <row r="55" spans="1:7" ht="16.5" customHeight="1" x14ac:dyDescent="0.2"/>
    <row r="56" spans="1:7" ht="16.5" customHeight="1" x14ac:dyDescent="0.2"/>
  </sheetData>
  <mergeCells count="1">
    <mergeCell ref="A1:G1"/>
  </mergeCells>
  <printOptions horizontalCentered="1"/>
  <pageMargins left="0.51181102362204722" right="0.51181102362204722" top="0.78740157480314965" bottom="0.78740157480314965" header="0.19685039370078741" footer="0.19685039370078741"/>
  <pageSetup paperSize="9" orientation="portrait" r:id="rId1"/>
  <headerFooter alignWithMargins="0">
    <oddHeader>&amp;L
&amp;"Arial,Krepko"&amp;7PIŠI S TISKANIMI ČRKAMI!&amp;C&amp;8Razpisna dokumentacija 2023 - Šport&amp;R
&amp;"Arial,Krepko"&amp;7NATISNI OBOJESTRANSKO!</oddHeader>
    <oddFooter>&amp;C&amp;"Arial,Navadno"&amp;7OBČINA IVANČNA GORICA - Oddelek za upravno pravne, družbene in gospodarske zadeve,   Sokolska ulica 8,   1295 Ivančna Gorica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37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2" ht="20.100000000000001" customHeight="1" thickBot="1" x14ac:dyDescent="0.25">
      <c r="A1" s="2" t="s">
        <v>399</v>
      </c>
      <c r="B1" s="6"/>
      <c r="C1" s="6"/>
      <c r="D1" s="174" t="s">
        <v>478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3" spans="1:22" ht="18" customHeight="1" x14ac:dyDescent="0.2">
      <c r="F3" s="15" t="s">
        <v>480</v>
      </c>
    </row>
    <row r="4" spans="1:22" ht="9.9499999999999993" customHeight="1" x14ac:dyDescent="0.2"/>
    <row r="5" spans="1:22" ht="18" customHeight="1" x14ac:dyDescent="0.25">
      <c r="E5"/>
      <c r="F5" s="59"/>
      <c r="G5" s="60"/>
      <c r="H5" s="60"/>
      <c r="I5" s="60"/>
      <c r="J5" s="60"/>
      <c r="K5" s="62" t="s">
        <v>481</v>
      </c>
      <c r="L5" s="200"/>
      <c r="M5" s="200"/>
      <c r="N5" s="200"/>
      <c r="O5" s="201"/>
      <c r="P5" s="7"/>
      <c r="R5" s="14"/>
      <c r="S5" s="14"/>
      <c r="T5" s="14"/>
      <c r="U5" s="14"/>
      <c r="V5" s="14"/>
    </row>
    <row r="6" spans="1:22" ht="18" customHeight="1" x14ac:dyDescent="0.2">
      <c r="E6"/>
      <c r="F6" s="63"/>
      <c r="G6" s="64"/>
      <c r="H6" s="64"/>
      <c r="I6" s="64"/>
      <c r="J6" s="64"/>
      <c r="K6" s="65" t="s">
        <v>482</v>
      </c>
      <c r="L6" s="274"/>
      <c r="M6" s="274"/>
      <c r="N6" s="274"/>
      <c r="O6" s="237"/>
      <c r="P6" s="7"/>
    </row>
    <row r="7" spans="1:22" ht="18" customHeight="1" x14ac:dyDescent="0.2">
      <c r="E7"/>
      <c r="F7" s="90"/>
      <c r="G7" s="66"/>
      <c r="H7" s="66"/>
      <c r="I7" s="66"/>
      <c r="J7" s="66"/>
      <c r="K7" s="67" t="s">
        <v>483</v>
      </c>
      <c r="L7" s="271"/>
      <c r="M7" s="271"/>
      <c r="N7" s="271"/>
      <c r="O7" s="241"/>
      <c r="P7" s="7"/>
    </row>
    <row r="9" spans="1:22" ht="18" customHeight="1" x14ac:dyDescent="0.2">
      <c r="B9" s="15" t="s">
        <v>489</v>
      </c>
    </row>
    <row r="10" spans="1:22" ht="9.9499999999999993" customHeight="1" x14ac:dyDescent="0.2">
      <c r="B10" s="4"/>
    </row>
    <row r="11" spans="1:22" ht="18" customHeight="1" x14ac:dyDescent="0.2">
      <c r="B11" s="16"/>
      <c r="C11" s="126" t="s">
        <v>484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8"/>
      <c r="P11" s="184" t="s">
        <v>485</v>
      </c>
      <c r="Q11" s="205"/>
      <c r="R11" s="205"/>
      <c r="S11" s="185"/>
    </row>
    <row r="12" spans="1:22" ht="18" customHeight="1" x14ac:dyDescent="0.2">
      <c r="B12" s="17">
        <v>1</v>
      </c>
      <c r="C12" s="206" t="s">
        <v>487</v>
      </c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60"/>
      <c r="P12" s="356"/>
      <c r="Q12" s="357"/>
      <c r="R12" s="357"/>
      <c r="S12" s="358"/>
    </row>
    <row r="13" spans="1:22" ht="18" customHeight="1" x14ac:dyDescent="0.2">
      <c r="B13" s="18">
        <v>2</v>
      </c>
      <c r="C13" s="165" t="s">
        <v>486</v>
      </c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2"/>
      <c r="P13" s="353"/>
      <c r="Q13" s="354"/>
      <c r="R13" s="354"/>
      <c r="S13" s="355"/>
    </row>
    <row r="14" spans="1:22" ht="18" customHeight="1" x14ac:dyDescent="0.2">
      <c r="B14" s="18">
        <v>3</v>
      </c>
      <c r="C14" s="165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2"/>
      <c r="P14" s="353"/>
      <c r="Q14" s="354"/>
      <c r="R14" s="354"/>
      <c r="S14" s="355"/>
    </row>
    <row r="15" spans="1:22" ht="18" customHeight="1" x14ac:dyDescent="0.2">
      <c r="B15" s="18">
        <v>4</v>
      </c>
      <c r="C15" s="165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2"/>
      <c r="P15" s="353"/>
      <c r="Q15" s="354"/>
      <c r="R15" s="354"/>
      <c r="S15" s="355"/>
    </row>
    <row r="16" spans="1:22" ht="18" customHeight="1" x14ac:dyDescent="0.2">
      <c r="B16" s="18">
        <v>5</v>
      </c>
      <c r="C16" s="165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2"/>
      <c r="P16" s="353"/>
      <c r="Q16" s="354"/>
      <c r="R16" s="354"/>
      <c r="S16" s="355"/>
    </row>
    <row r="17" spans="2:19" ht="18" customHeight="1" x14ac:dyDescent="0.2">
      <c r="B17" s="18">
        <v>6</v>
      </c>
      <c r="C17" s="165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2"/>
      <c r="P17" s="353"/>
      <c r="Q17" s="354"/>
      <c r="R17" s="354"/>
      <c r="S17" s="355"/>
    </row>
    <row r="18" spans="2:19" ht="18" customHeight="1" x14ac:dyDescent="0.2">
      <c r="B18" s="18">
        <v>7</v>
      </c>
      <c r="C18" s="165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2"/>
      <c r="P18" s="353"/>
      <c r="Q18" s="354"/>
      <c r="R18" s="354"/>
      <c r="S18" s="355"/>
    </row>
    <row r="19" spans="2:19" ht="18" customHeight="1" x14ac:dyDescent="0.2">
      <c r="B19" s="19">
        <v>8</v>
      </c>
      <c r="C19" s="218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7"/>
      <c r="P19" s="350"/>
      <c r="Q19" s="351"/>
      <c r="R19" s="351"/>
      <c r="S19" s="352"/>
    </row>
    <row r="20" spans="2:19" ht="18" customHeight="1" x14ac:dyDescent="0.2">
      <c r="O20" s="113" t="s">
        <v>408</v>
      </c>
      <c r="P20" s="363" t="str">
        <f>IF(COUNTIF(P12:P19,"&gt;=0")&gt;0,SUM(P12:P19),"")</f>
        <v/>
      </c>
      <c r="Q20" s="364"/>
      <c r="R20" s="364"/>
      <c r="S20" s="365"/>
    </row>
    <row r="22" spans="2:19" ht="18" customHeight="1" x14ac:dyDescent="0.2">
      <c r="B22" s="15" t="s">
        <v>488</v>
      </c>
    </row>
    <row r="23" spans="2:19" ht="9.9499999999999993" customHeight="1" x14ac:dyDescent="0.2">
      <c r="B23" s="4"/>
    </row>
    <row r="24" spans="2:19" ht="18" customHeight="1" x14ac:dyDescent="0.2">
      <c r="B24" s="16"/>
      <c r="C24" s="126" t="s">
        <v>491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P24" s="184" t="s">
        <v>490</v>
      </c>
      <c r="Q24" s="205"/>
      <c r="R24" s="205"/>
      <c r="S24" s="185"/>
    </row>
    <row r="25" spans="2:19" ht="18" customHeight="1" x14ac:dyDescent="0.2">
      <c r="B25" s="17">
        <v>1</v>
      </c>
      <c r="C25" s="206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60"/>
      <c r="P25" s="356"/>
      <c r="Q25" s="357"/>
      <c r="R25" s="357"/>
      <c r="S25" s="358"/>
    </row>
    <row r="26" spans="2:19" ht="18" customHeight="1" x14ac:dyDescent="0.2">
      <c r="B26" s="18">
        <v>2</v>
      </c>
      <c r="C26" s="165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2"/>
      <c r="P26" s="353"/>
      <c r="Q26" s="354"/>
      <c r="R26" s="354"/>
      <c r="S26" s="355"/>
    </row>
    <row r="27" spans="2:19" ht="18" customHeight="1" x14ac:dyDescent="0.2">
      <c r="B27" s="18">
        <v>3</v>
      </c>
      <c r="C27" s="165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2"/>
      <c r="P27" s="353"/>
      <c r="Q27" s="354"/>
      <c r="R27" s="354"/>
      <c r="S27" s="355"/>
    </row>
    <row r="28" spans="2:19" ht="18" customHeight="1" x14ac:dyDescent="0.2">
      <c r="B28" s="18">
        <v>4</v>
      </c>
      <c r="C28" s="165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2"/>
      <c r="P28" s="353"/>
      <c r="Q28" s="354"/>
      <c r="R28" s="354"/>
      <c r="S28" s="355"/>
    </row>
    <row r="29" spans="2:19" ht="18" customHeight="1" x14ac:dyDescent="0.2">
      <c r="B29" s="18">
        <v>5</v>
      </c>
      <c r="C29" s="165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2"/>
      <c r="P29" s="353"/>
      <c r="Q29" s="354"/>
      <c r="R29" s="354"/>
      <c r="S29" s="355"/>
    </row>
    <row r="30" spans="2:19" ht="18" customHeight="1" x14ac:dyDescent="0.2">
      <c r="B30" s="18">
        <v>6</v>
      </c>
      <c r="C30" s="165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2"/>
      <c r="P30" s="353"/>
      <c r="Q30" s="354"/>
      <c r="R30" s="354"/>
      <c r="S30" s="355"/>
    </row>
    <row r="31" spans="2:19" ht="18" customHeight="1" x14ac:dyDescent="0.2">
      <c r="B31" s="18">
        <v>7</v>
      </c>
      <c r="C31" s="165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2"/>
      <c r="P31" s="353"/>
      <c r="Q31" s="354"/>
      <c r="R31" s="354"/>
      <c r="S31" s="355"/>
    </row>
    <row r="32" spans="2:19" ht="18" customHeight="1" x14ac:dyDescent="0.2">
      <c r="B32" s="19">
        <v>8</v>
      </c>
      <c r="C32" s="218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7"/>
      <c r="P32" s="350"/>
      <c r="Q32" s="351"/>
      <c r="R32" s="351"/>
      <c r="S32" s="352"/>
    </row>
    <row r="33" spans="1:20" ht="18" customHeight="1" x14ac:dyDescent="0.2">
      <c r="O33" s="113" t="s">
        <v>408</v>
      </c>
      <c r="P33" s="363" t="str">
        <f>IF(COUNTIF(P25:P32,"&gt;=0")&gt;0,SUM(P25:P32),"")</f>
        <v/>
      </c>
      <c r="Q33" s="364"/>
      <c r="R33" s="364"/>
      <c r="S33" s="365"/>
    </row>
    <row r="34" spans="1:20" ht="18" customHeight="1" x14ac:dyDescent="0.2">
      <c r="B34" s="95" t="s">
        <v>492</v>
      </c>
    </row>
    <row r="36" spans="1:20" ht="18" customHeight="1" x14ac:dyDescent="0.2">
      <c r="A36" s="4" t="s">
        <v>37</v>
      </c>
    </row>
    <row r="37" spans="1:20" ht="99.95" customHeight="1" x14ac:dyDescent="0.2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4"/>
    </row>
  </sheetData>
  <mergeCells count="41">
    <mergeCell ref="P33:S33"/>
    <mergeCell ref="A37:T37"/>
    <mergeCell ref="C27:O27"/>
    <mergeCell ref="P27:S27"/>
    <mergeCell ref="C28:O28"/>
    <mergeCell ref="P28:S28"/>
    <mergeCell ref="C29:O29"/>
    <mergeCell ref="P29:S29"/>
    <mergeCell ref="C31:O31"/>
    <mergeCell ref="P31:S31"/>
    <mergeCell ref="C32:O32"/>
    <mergeCell ref="P32:S32"/>
    <mergeCell ref="C30:O30"/>
    <mergeCell ref="P30:S30"/>
    <mergeCell ref="C19:O19"/>
    <mergeCell ref="L5:O5"/>
    <mergeCell ref="L6:O6"/>
    <mergeCell ref="L7:O7"/>
    <mergeCell ref="C14:O14"/>
    <mergeCell ref="C15:O15"/>
    <mergeCell ref="C25:O25"/>
    <mergeCell ref="P25:S25"/>
    <mergeCell ref="C26:O26"/>
    <mergeCell ref="P26:S26"/>
    <mergeCell ref="P20:S20"/>
    <mergeCell ref="D1:T1"/>
    <mergeCell ref="P19:S19"/>
    <mergeCell ref="P24:S24"/>
    <mergeCell ref="P17:S17"/>
    <mergeCell ref="P18:S18"/>
    <mergeCell ref="P14:S14"/>
    <mergeCell ref="P15:S15"/>
    <mergeCell ref="P16:S16"/>
    <mergeCell ref="P11:S11"/>
    <mergeCell ref="P12:S12"/>
    <mergeCell ref="P13:S13"/>
    <mergeCell ref="C12:O12"/>
    <mergeCell ref="C13:O13"/>
    <mergeCell ref="C16:O16"/>
    <mergeCell ref="C17:O17"/>
    <mergeCell ref="C18:O18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&amp;C&amp;8Razpisna dokumentacija 2023 - Šport&amp;R
&amp;"Arial,Krepko"&amp;7
PIŠI S TISKANIMI ČRKAMI!</oddHeader>
    <oddFooter>&amp;C&amp;7OBČINA IVANČNA GORICA - Oddelek za upravno pravne, družbene in gospodarske zadeve,   Sokolska ulica 8,   1295 Ivančna Gorica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0"/>
  <dimension ref="A1:T36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409</v>
      </c>
      <c r="B1" s="6"/>
      <c r="C1" s="6"/>
      <c r="D1" s="174" t="s">
        <v>472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5" spans="1:20" ht="18" customHeight="1" x14ac:dyDescent="0.2">
      <c r="A5" s="15" t="s">
        <v>476</v>
      </c>
    </row>
    <row r="7" spans="1:20" ht="24.95" customHeight="1" x14ac:dyDescent="0.2">
      <c r="A7" s="16"/>
      <c r="B7" s="184" t="s">
        <v>87</v>
      </c>
      <c r="C7" s="205"/>
      <c r="D7" s="205"/>
      <c r="E7" s="205"/>
      <c r="F7" s="205"/>
      <c r="G7" s="205"/>
      <c r="H7" s="205"/>
      <c r="I7" s="205"/>
      <c r="J7" s="205"/>
      <c r="K7" s="205"/>
      <c r="L7" s="185"/>
      <c r="M7" s="248" t="s">
        <v>91</v>
      </c>
      <c r="N7" s="250"/>
      <c r="O7" s="248" t="s">
        <v>88</v>
      </c>
      <c r="P7" s="250"/>
      <c r="Q7" s="248" t="s">
        <v>477</v>
      </c>
      <c r="R7" s="250"/>
      <c r="S7" s="248" t="s">
        <v>473</v>
      </c>
      <c r="T7" s="250"/>
    </row>
    <row r="8" spans="1:20" ht="27.95" customHeight="1" x14ac:dyDescent="0.2">
      <c r="A8" s="17">
        <v>1</v>
      </c>
      <c r="B8" s="380"/>
      <c r="C8" s="383"/>
      <c r="D8" s="383"/>
      <c r="E8" s="383"/>
      <c r="F8" s="383"/>
      <c r="G8" s="383"/>
      <c r="H8" s="383"/>
      <c r="I8" s="383"/>
      <c r="J8" s="383"/>
      <c r="K8" s="383"/>
      <c r="L8" s="384"/>
      <c r="M8" s="209"/>
      <c r="N8" s="211"/>
      <c r="O8" s="242"/>
      <c r="P8" s="243"/>
      <c r="Q8" s="209"/>
      <c r="R8" s="211"/>
      <c r="S8" s="378"/>
      <c r="T8" s="379"/>
    </row>
    <row r="9" spans="1:20" ht="27.95" customHeight="1" x14ac:dyDescent="0.2">
      <c r="A9" s="19">
        <v>2</v>
      </c>
      <c r="B9" s="375"/>
      <c r="C9" s="376"/>
      <c r="D9" s="376"/>
      <c r="E9" s="376"/>
      <c r="F9" s="376"/>
      <c r="G9" s="376"/>
      <c r="H9" s="376"/>
      <c r="I9" s="376"/>
      <c r="J9" s="376"/>
      <c r="K9" s="376"/>
      <c r="L9" s="377"/>
      <c r="M9" s="221"/>
      <c r="N9" s="223"/>
      <c r="O9" s="238"/>
      <c r="P9" s="239"/>
      <c r="Q9" s="221"/>
      <c r="R9" s="223"/>
      <c r="S9" s="370"/>
      <c r="T9" s="371"/>
    </row>
    <row r="11" spans="1:20" ht="18" customHeight="1" x14ac:dyDescent="0.2">
      <c r="A11" s="4" t="s">
        <v>37</v>
      </c>
    </row>
    <row r="12" spans="1:20" ht="120" customHeight="1" x14ac:dyDescent="0.2">
      <c r="A12" s="202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4"/>
    </row>
    <row r="17" spans="1:20" ht="18" customHeight="1" x14ac:dyDescent="0.2">
      <c r="A17" s="15" t="s">
        <v>90</v>
      </c>
    </row>
    <row r="19" spans="1:20" ht="24.95" customHeight="1" x14ac:dyDescent="0.2">
      <c r="A19" s="16"/>
      <c r="B19" s="184" t="s">
        <v>87</v>
      </c>
      <c r="C19" s="205"/>
      <c r="D19" s="205"/>
      <c r="E19" s="205"/>
      <c r="F19" s="205"/>
      <c r="G19" s="205"/>
      <c r="H19" s="205"/>
      <c r="I19" s="205"/>
      <c r="J19" s="185"/>
      <c r="K19" s="248" t="s">
        <v>91</v>
      </c>
      <c r="L19" s="250"/>
      <c r="M19" s="248" t="s">
        <v>88</v>
      </c>
      <c r="N19" s="250"/>
      <c r="O19" s="248" t="s">
        <v>475</v>
      </c>
      <c r="P19" s="250"/>
      <c r="Q19" s="248" t="s">
        <v>473</v>
      </c>
      <c r="R19" s="250"/>
      <c r="S19" s="248" t="s">
        <v>474</v>
      </c>
      <c r="T19" s="250"/>
    </row>
    <row r="20" spans="1:20" ht="27.95" customHeight="1" x14ac:dyDescent="0.2">
      <c r="A20" s="17">
        <v>1</v>
      </c>
      <c r="B20" s="380"/>
      <c r="C20" s="381"/>
      <c r="D20" s="381"/>
      <c r="E20" s="381"/>
      <c r="F20" s="381"/>
      <c r="G20" s="381"/>
      <c r="H20" s="381"/>
      <c r="I20" s="381"/>
      <c r="J20" s="382"/>
      <c r="K20" s="209"/>
      <c r="L20" s="211"/>
      <c r="M20" s="242"/>
      <c r="N20" s="243"/>
      <c r="O20" s="209"/>
      <c r="P20" s="211"/>
      <c r="Q20" s="378"/>
      <c r="R20" s="379"/>
      <c r="S20" s="378"/>
      <c r="T20" s="379"/>
    </row>
    <row r="21" spans="1:20" ht="27.95" customHeight="1" x14ac:dyDescent="0.2">
      <c r="A21" s="18">
        <v>2</v>
      </c>
      <c r="B21" s="372"/>
      <c r="C21" s="373"/>
      <c r="D21" s="373"/>
      <c r="E21" s="373"/>
      <c r="F21" s="373"/>
      <c r="G21" s="373"/>
      <c r="H21" s="373"/>
      <c r="I21" s="373"/>
      <c r="J21" s="374"/>
      <c r="K21" s="168"/>
      <c r="L21" s="170"/>
      <c r="M21" s="234"/>
      <c r="N21" s="235"/>
      <c r="O21" s="168"/>
      <c r="P21" s="170"/>
      <c r="Q21" s="368"/>
      <c r="R21" s="369"/>
      <c r="S21" s="368"/>
      <c r="T21" s="369"/>
    </row>
    <row r="22" spans="1:20" ht="27.95" customHeight="1" x14ac:dyDescent="0.2">
      <c r="A22" s="19">
        <v>3</v>
      </c>
      <c r="B22" s="375"/>
      <c r="C22" s="376"/>
      <c r="D22" s="376"/>
      <c r="E22" s="376"/>
      <c r="F22" s="376"/>
      <c r="G22" s="376"/>
      <c r="H22" s="376"/>
      <c r="I22" s="376"/>
      <c r="J22" s="377"/>
      <c r="K22" s="221"/>
      <c r="L22" s="223"/>
      <c r="M22" s="238"/>
      <c r="N22" s="239"/>
      <c r="O22" s="221"/>
      <c r="P22" s="223"/>
      <c r="Q22" s="370"/>
      <c r="R22" s="371"/>
      <c r="S22" s="370"/>
      <c r="T22" s="371"/>
    </row>
    <row r="24" spans="1:20" ht="18" customHeight="1" x14ac:dyDescent="0.2">
      <c r="A24" s="4" t="s">
        <v>37</v>
      </c>
    </row>
    <row r="25" spans="1:20" ht="120" customHeight="1" x14ac:dyDescent="0.2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4"/>
    </row>
    <row r="28" spans="1:20" ht="18" customHeight="1" x14ac:dyDescent="0.2">
      <c r="B28" s="15" t="s">
        <v>131</v>
      </c>
    </row>
    <row r="30" spans="1:20" ht="24.95" customHeight="1" x14ac:dyDescent="0.2">
      <c r="B30" s="16"/>
      <c r="C30" s="184" t="s">
        <v>87</v>
      </c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185"/>
      <c r="P30" s="248" t="s">
        <v>88</v>
      </c>
      <c r="Q30" s="250"/>
      <c r="R30" s="248" t="s">
        <v>89</v>
      </c>
      <c r="S30" s="250"/>
    </row>
    <row r="31" spans="1:20" ht="27.95" customHeight="1" x14ac:dyDescent="0.2">
      <c r="B31" s="17">
        <v>1</v>
      </c>
      <c r="C31" s="380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6"/>
      <c r="P31" s="242"/>
      <c r="Q31" s="243"/>
      <c r="R31" s="209"/>
      <c r="S31" s="211"/>
    </row>
    <row r="32" spans="1:20" ht="27.95" customHeight="1" x14ac:dyDescent="0.2">
      <c r="B32" s="18">
        <v>2</v>
      </c>
      <c r="C32" s="372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8"/>
      <c r="P32" s="234"/>
      <c r="Q32" s="235"/>
      <c r="R32" s="168"/>
      <c r="S32" s="170"/>
    </row>
    <row r="33" spans="1:20" ht="27.95" customHeight="1" x14ac:dyDescent="0.2">
      <c r="B33" s="19">
        <v>3</v>
      </c>
      <c r="C33" s="375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90"/>
      <c r="P33" s="238"/>
      <c r="Q33" s="239"/>
      <c r="R33" s="221"/>
      <c r="S33" s="223"/>
    </row>
    <row r="35" spans="1:20" ht="18" customHeight="1" x14ac:dyDescent="0.2">
      <c r="A35" s="4" t="s">
        <v>37</v>
      </c>
    </row>
    <row r="36" spans="1:20" ht="120" customHeight="1" x14ac:dyDescent="0.2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4"/>
    </row>
  </sheetData>
  <mergeCells count="55">
    <mergeCell ref="B9:L9"/>
    <mergeCell ref="M9:N9"/>
    <mergeCell ref="O9:P9"/>
    <mergeCell ref="Q9:R9"/>
    <mergeCell ref="S9:T9"/>
    <mergeCell ref="O8:P8"/>
    <mergeCell ref="Q8:R8"/>
    <mergeCell ref="S8:T8"/>
    <mergeCell ref="B7:L7"/>
    <mergeCell ref="M7:N7"/>
    <mergeCell ref="O7:P7"/>
    <mergeCell ref="Q7:R7"/>
    <mergeCell ref="S7:T7"/>
    <mergeCell ref="A36:T36"/>
    <mergeCell ref="C30:O30"/>
    <mergeCell ref="P30:Q30"/>
    <mergeCell ref="R30:S30"/>
    <mergeCell ref="C31:O31"/>
    <mergeCell ref="P31:Q31"/>
    <mergeCell ref="R31:S31"/>
    <mergeCell ref="C32:O32"/>
    <mergeCell ref="P32:Q32"/>
    <mergeCell ref="R32:S32"/>
    <mergeCell ref="C33:O33"/>
    <mergeCell ref="P33:Q33"/>
    <mergeCell ref="R33:S33"/>
    <mergeCell ref="D1:T1"/>
    <mergeCell ref="O20:P20"/>
    <mergeCell ref="Q20:R20"/>
    <mergeCell ref="S20:T20"/>
    <mergeCell ref="A12:T12"/>
    <mergeCell ref="O19:P19"/>
    <mergeCell ref="Q19:R19"/>
    <mergeCell ref="S19:T19"/>
    <mergeCell ref="M19:N19"/>
    <mergeCell ref="B19:J19"/>
    <mergeCell ref="B20:J20"/>
    <mergeCell ref="M20:N20"/>
    <mergeCell ref="K19:L19"/>
    <mergeCell ref="K20:L20"/>
    <mergeCell ref="B8:L8"/>
    <mergeCell ref="M8:N8"/>
    <mergeCell ref="O21:P21"/>
    <mergeCell ref="Q21:R21"/>
    <mergeCell ref="S21:T21"/>
    <mergeCell ref="A25:T25"/>
    <mergeCell ref="O22:P22"/>
    <mergeCell ref="Q22:R22"/>
    <mergeCell ref="S22:T22"/>
    <mergeCell ref="B21:J21"/>
    <mergeCell ref="B22:J22"/>
    <mergeCell ref="M21:N21"/>
    <mergeCell ref="M22:N22"/>
    <mergeCell ref="K21:L21"/>
    <mergeCell ref="K22:L22"/>
  </mergeCells>
  <phoneticPr fontId="2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&amp;"Arial,Krepko"&amp;7PIŠI S TISKANIMI ČRKAMI!&amp;C&amp;8Razpisna dokumentacija 2023 - Šport&amp;R
&amp;"Arial,Krepko"&amp;7
NATISNI OBOJESTRAnSKO!</oddHeader>
    <oddFooter>&amp;C&amp;7OBČINA IVANČNA GORICA - Oddelek za upravno pravne, družbene in gospodarske zadeve,   Sokolska ulica 8,   1295 Ivančna Gorica</oddFooter>
  </headerFooter>
  <rowBreaks count="1" manualBreakCount="1">
    <brk id="2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2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416</v>
      </c>
      <c r="B1" s="6"/>
      <c r="C1" s="6"/>
      <c r="D1" s="174" t="s">
        <v>397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5" spans="1:20" ht="18" customHeight="1" x14ac:dyDescent="0.2">
      <c r="B5" s="4" t="s">
        <v>2</v>
      </c>
    </row>
    <row r="6" spans="1:20" ht="24.95" customHeight="1" x14ac:dyDescent="0.2">
      <c r="B6" s="248" t="s">
        <v>398</v>
      </c>
      <c r="C6" s="249"/>
      <c r="D6" s="250"/>
      <c r="E6" s="248" t="s">
        <v>382</v>
      </c>
      <c r="F6" s="249"/>
      <c r="G6" s="250"/>
      <c r="H6" s="248" t="s">
        <v>389</v>
      </c>
      <c r="I6" s="249"/>
      <c r="J6" s="250"/>
      <c r="K6" s="248" t="s">
        <v>388</v>
      </c>
      <c r="L6" s="249"/>
      <c r="M6" s="250"/>
      <c r="N6" s="248" t="s">
        <v>387</v>
      </c>
      <c r="O6" s="249"/>
      <c r="P6" s="250"/>
      <c r="Q6" s="248" t="s">
        <v>386</v>
      </c>
      <c r="R6" s="249"/>
      <c r="S6" s="250"/>
    </row>
    <row r="7" spans="1:20" ht="18" customHeight="1" x14ac:dyDescent="0.2">
      <c r="B7" s="209"/>
      <c r="C7" s="210"/>
      <c r="D7" s="211"/>
      <c r="E7" s="209"/>
      <c r="F7" s="210"/>
      <c r="G7" s="211"/>
      <c r="H7" s="209"/>
      <c r="I7" s="210"/>
      <c r="J7" s="211"/>
      <c r="K7" s="209"/>
      <c r="L7" s="210"/>
      <c r="M7" s="211"/>
      <c r="N7" s="209"/>
      <c r="O7" s="210"/>
      <c r="P7" s="211"/>
      <c r="Q7" s="209"/>
      <c r="R7" s="210"/>
      <c r="S7" s="211"/>
    </row>
    <row r="8" spans="1:20" ht="18" customHeight="1" x14ac:dyDescent="0.2">
      <c r="B8" s="168"/>
      <c r="C8" s="169"/>
      <c r="D8" s="170"/>
      <c r="E8" s="168"/>
      <c r="F8" s="169"/>
      <c r="G8" s="170"/>
      <c r="H8" s="168"/>
      <c r="I8" s="169"/>
      <c r="J8" s="170"/>
      <c r="K8" s="168"/>
      <c r="L8" s="169"/>
      <c r="M8" s="170"/>
      <c r="N8" s="168"/>
      <c r="O8" s="169"/>
      <c r="P8" s="170"/>
      <c r="Q8" s="168"/>
      <c r="R8" s="169"/>
      <c r="S8" s="170"/>
    </row>
    <row r="9" spans="1:20" ht="18" customHeight="1" x14ac:dyDescent="0.2">
      <c r="B9" s="168"/>
      <c r="C9" s="169"/>
      <c r="D9" s="170"/>
      <c r="E9" s="168"/>
      <c r="F9" s="169"/>
      <c r="G9" s="170"/>
      <c r="H9" s="168"/>
      <c r="I9" s="169"/>
      <c r="J9" s="170"/>
      <c r="K9" s="168"/>
      <c r="L9" s="169"/>
      <c r="M9" s="170"/>
      <c r="N9" s="168"/>
      <c r="O9" s="169"/>
      <c r="P9" s="170"/>
      <c r="Q9" s="168"/>
      <c r="R9" s="169"/>
      <c r="S9" s="170"/>
    </row>
    <row r="10" spans="1:20" ht="18" customHeight="1" x14ac:dyDescent="0.2">
      <c r="B10" s="221"/>
      <c r="C10" s="222"/>
      <c r="D10" s="223"/>
      <c r="E10" s="221"/>
      <c r="F10" s="222"/>
      <c r="G10" s="223"/>
      <c r="H10" s="221"/>
      <c r="I10" s="222"/>
      <c r="J10" s="223"/>
      <c r="K10" s="221"/>
      <c r="L10" s="222"/>
      <c r="M10" s="223"/>
      <c r="N10" s="221"/>
      <c r="O10" s="222"/>
      <c r="P10" s="223"/>
      <c r="Q10" s="221"/>
      <c r="R10" s="222"/>
      <c r="S10" s="223"/>
    </row>
    <row r="11" spans="1:20" ht="18" customHeight="1" x14ac:dyDescent="0.2">
      <c r="B11" s="95" t="s">
        <v>391</v>
      </c>
    </row>
    <row r="15" spans="1:20" ht="18" customHeight="1" x14ac:dyDescent="0.2">
      <c r="B15" s="4" t="s">
        <v>392</v>
      </c>
    </row>
    <row r="16" spans="1:20" ht="24.95" customHeight="1" x14ac:dyDescent="0.2">
      <c r="B16" s="393"/>
      <c r="C16" s="394"/>
      <c r="D16" s="394"/>
      <c r="E16" s="394"/>
      <c r="F16" s="394"/>
      <c r="G16" s="395"/>
      <c r="H16" s="248" t="s">
        <v>383</v>
      </c>
      <c r="I16" s="391"/>
      <c r="J16" s="391"/>
      <c r="K16" s="392"/>
      <c r="L16" s="248" t="s">
        <v>390</v>
      </c>
      <c r="M16" s="391"/>
      <c r="N16" s="391"/>
      <c r="O16" s="392"/>
      <c r="P16" s="248" t="s">
        <v>396</v>
      </c>
      <c r="Q16" s="391"/>
      <c r="R16" s="391"/>
      <c r="S16" s="392"/>
    </row>
    <row r="17" spans="1:20" ht="18" customHeight="1" x14ac:dyDescent="0.2">
      <c r="B17" s="96" t="s">
        <v>385</v>
      </c>
      <c r="C17" s="97"/>
      <c r="D17" s="97"/>
      <c r="E17" s="97"/>
      <c r="F17" s="97"/>
      <c r="G17" s="98"/>
      <c r="H17" s="209"/>
      <c r="I17" s="210"/>
      <c r="J17" s="210"/>
      <c r="K17" s="211"/>
      <c r="L17" s="209"/>
      <c r="M17" s="210"/>
      <c r="N17" s="210"/>
      <c r="O17" s="211"/>
      <c r="P17" s="209"/>
      <c r="Q17" s="210"/>
      <c r="R17" s="210"/>
      <c r="S17" s="211"/>
    </row>
    <row r="18" spans="1:20" ht="18" customHeight="1" x14ac:dyDescent="0.2">
      <c r="B18" s="99" t="s">
        <v>384</v>
      </c>
      <c r="C18" s="100"/>
      <c r="D18" s="100"/>
      <c r="E18" s="100"/>
      <c r="F18" s="100"/>
      <c r="G18" s="101"/>
      <c r="H18" s="221"/>
      <c r="I18" s="222"/>
      <c r="J18" s="222"/>
      <c r="K18" s="223"/>
      <c r="L18" s="221"/>
      <c r="M18" s="222"/>
      <c r="N18" s="222"/>
      <c r="O18" s="223"/>
      <c r="P18" s="221"/>
      <c r="Q18" s="222"/>
      <c r="R18" s="222"/>
      <c r="S18" s="223"/>
    </row>
    <row r="19" spans="1:20" ht="18" customHeight="1" x14ac:dyDescent="0.2">
      <c r="B19" s="95"/>
    </row>
    <row r="23" spans="1:20" ht="18" customHeight="1" x14ac:dyDescent="0.2">
      <c r="B23" s="4" t="s">
        <v>393</v>
      </c>
    </row>
    <row r="24" spans="1:20" ht="24.95" customHeight="1" x14ac:dyDescent="0.2">
      <c r="B24" s="393"/>
      <c r="C24" s="394"/>
      <c r="D24" s="394"/>
      <c r="E24" s="394"/>
      <c r="F24" s="394"/>
      <c r="G24" s="395"/>
      <c r="H24" s="248" t="s">
        <v>396</v>
      </c>
      <c r="I24" s="391"/>
      <c r="J24" s="391"/>
      <c r="K24" s="392"/>
    </row>
    <row r="25" spans="1:20" ht="18" customHeight="1" x14ac:dyDescent="0.2">
      <c r="B25" s="96" t="s">
        <v>395</v>
      </c>
      <c r="C25" s="97"/>
      <c r="D25" s="97"/>
      <c r="E25" s="97"/>
      <c r="F25" s="97"/>
      <c r="G25" s="98"/>
      <c r="H25" s="209"/>
      <c r="I25" s="210"/>
      <c r="J25" s="210"/>
      <c r="K25" s="211"/>
    </row>
    <row r="26" spans="1:20" ht="18" customHeight="1" x14ac:dyDescent="0.2">
      <c r="B26" s="99" t="s">
        <v>394</v>
      </c>
      <c r="C26" s="100"/>
      <c r="D26" s="100"/>
      <c r="E26" s="100"/>
      <c r="F26" s="100"/>
      <c r="G26" s="101"/>
      <c r="H26" s="221"/>
      <c r="I26" s="222"/>
      <c r="J26" s="222"/>
      <c r="K26" s="223"/>
    </row>
    <row r="27" spans="1:20" ht="18" customHeight="1" x14ac:dyDescent="0.2">
      <c r="B27" s="95"/>
    </row>
    <row r="31" spans="1:20" ht="18" customHeight="1" x14ac:dyDescent="0.2">
      <c r="A31" s="4" t="s">
        <v>37</v>
      </c>
    </row>
    <row r="32" spans="1:20" ht="120" customHeight="1" x14ac:dyDescent="0.2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4"/>
    </row>
  </sheetData>
  <mergeCells count="46">
    <mergeCell ref="D1:T1"/>
    <mergeCell ref="B8:D8"/>
    <mergeCell ref="E8:G8"/>
    <mergeCell ref="H8:J8"/>
    <mergeCell ref="K8:M8"/>
    <mergeCell ref="N8:P8"/>
    <mergeCell ref="Q8:S8"/>
    <mergeCell ref="B7:D7"/>
    <mergeCell ref="Q7:S7"/>
    <mergeCell ref="B16:G16"/>
    <mergeCell ref="B6:D6"/>
    <mergeCell ref="A32:T32"/>
    <mergeCell ref="B24:G24"/>
    <mergeCell ref="H24:K24"/>
    <mergeCell ref="H18:K18"/>
    <mergeCell ref="L18:O18"/>
    <mergeCell ref="P18:S18"/>
    <mergeCell ref="H17:K17"/>
    <mergeCell ref="L17:O17"/>
    <mergeCell ref="P17:S17"/>
    <mergeCell ref="E6:G6"/>
    <mergeCell ref="H6:J6"/>
    <mergeCell ref="K6:M6"/>
    <mergeCell ref="N6:P6"/>
    <mergeCell ref="Q6:S6"/>
    <mergeCell ref="B9:D9"/>
    <mergeCell ref="B10:D10"/>
    <mergeCell ref="E7:G7"/>
    <mergeCell ref="E9:G9"/>
    <mergeCell ref="E10:G10"/>
    <mergeCell ref="H25:K25"/>
    <mergeCell ref="H26:K26"/>
    <mergeCell ref="N7:P7"/>
    <mergeCell ref="N9:P9"/>
    <mergeCell ref="N10:P10"/>
    <mergeCell ref="H16:K16"/>
    <mergeCell ref="L16:O16"/>
    <mergeCell ref="P16:S16"/>
    <mergeCell ref="Q9:S9"/>
    <mergeCell ref="Q10:S10"/>
    <mergeCell ref="H7:J7"/>
    <mergeCell ref="H9:J9"/>
    <mergeCell ref="H10:J10"/>
    <mergeCell ref="K7:M7"/>
    <mergeCell ref="K9:M9"/>
    <mergeCell ref="K10:M10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&amp;C&amp;8Razpisna dokumentacija 2023 - Šport&amp;R
&amp;"Arial,Krepko"&amp;7PIŠI S TISKANIMI ČRKAMI!</oddHeader>
    <oddFooter>&amp;C&amp;7OBČINA IVANČNA GORICA - Oddelek za upravno pravne, družbene in gospodarske zadeve,   Sokolska ulica 8,   1295 Ivančna Gorica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28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466</v>
      </c>
      <c r="B1" s="6"/>
      <c r="C1" s="6"/>
      <c r="D1" s="174" t="s">
        <v>400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5" spans="1:20" ht="18" customHeight="1" x14ac:dyDescent="0.2">
      <c r="B5" s="4" t="s">
        <v>401</v>
      </c>
    </row>
    <row r="6" spans="1:20" ht="24.95" customHeight="1" x14ac:dyDescent="0.2">
      <c r="B6" s="102"/>
      <c r="C6" s="248" t="s">
        <v>403</v>
      </c>
      <c r="D6" s="249"/>
      <c r="E6" s="249"/>
      <c r="F6" s="250"/>
      <c r="G6" s="248" t="s">
        <v>404</v>
      </c>
      <c r="H6" s="249"/>
      <c r="I6" s="249"/>
      <c r="J6" s="250"/>
      <c r="K6" s="248" t="s">
        <v>405</v>
      </c>
      <c r="L6" s="249"/>
      <c r="M6" s="250"/>
      <c r="N6" s="102" t="s">
        <v>402</v>
      </c>
      <c r="O6" s="248" t="s">
        <v>406</v>
      </c>
      <c r="P6" s="250"/>
      <c r="Q6" s="248" t="s">
        <v>407</v>
      </c>
      <c r="R6" s="249"/>
      <c r="S6" s="250"/>
    </row>
    <row r="7" spans="1:20" ht="27.95" customHeight="1" x14ac:dyDescent="0.2">
      <c r="B7" s="103">
        <v>1</v>
      </c>
      <c r="C7" s="251"/>
      <c r="D7" s="252"/>
      <c r="E7" s="252"/>
      <c r="F7" s="253"/>
      <c r="G7" s="251"/>
      <c r="H7" s="252"/>
      <c r="I7" s="252"/>
      <c r="J7" s="253"/>
      <c r="K7" s="251"/>
      <c r="L7" s="252"/>
      <c r="M7" s="253"/>
      <c r="N7" s="107"/>
      <c r="O7" s="251"/>
      <c r="P7" s="253"/>
      <c r="Q7" s="399"/>
      <c r="R7" s="400"/>
      <c r="S7" s="401"/>
    </row>
    <row r="8" spans="1:20" ht="27.95" customHeight="1" x14ac:dyDescent="0.2">
      <c r="B8" s="104">
        <v>2</v>
      </c>
      <c r="C8" s="257"/>
      <c r="D8" s="258"/>
      <c r="E8" s="258"/>
      <c r="F8" s="259"/>
      <c r="G8" s="257"/>
      <c r="H8" s="258"/>
      <c r="I8" s="258"/>
      <c r="J8" s="259"/>
      <c r="K8" s="257"/>
      <c r="L8" s="258"/>
      <c r="M8" s="259"/>
      <c r="N8" s="108"/>
      <c r="O8" s="257"/>
      <c r="P8" s="259"/>
      <c r="Q8" s="396"/>
      <c r="R8" s="397"/>
      <c r="S8" s="398"/>
    </row>
    <row r="9" spans="1:20" ht="27.95" customHeight="1" x14ac:dyDescent="0.2">
      <c r="B9" s="104">
        <v>3</v>
      </c>
      <c r="C9" s="257"/>
      <c r="D9" s="258"/>
      <c r="E9" s="258"/>
      <c r="F9" s="259"/>
      <c r="G9" s="257"/>
      <c r="H9" s="258"/>
      <c r="I9" s="258"/>
      <c r="J9" s="259"/>
      <c r="K9" s="257"/>
      <c r="L9" s="258"/>
      <c r="M9" s="259"/>
      <c r="N9" s="108"/>
      <c r="O9" s="257"/>
      <c r="P9" s="259"/>
      <c r="Q9" s="396"/>
      <c r="R9" s="397"/>
      <c r="S9" s="398"/>
    </row>
    <row r="10" spans="1:20" ht="27.95" customHeight="1" x14ac:dyDescent="0.2">
      <c r="B10" s="104">
        <v>4</v>
      </c>
      <c r="C10" s="257"/>
      <c r="D10" s="258"/>
      <c r="E10" s="258"/>
      <c r="F10" s="259"/>
      <c r="G10" s="257"/>
      <c r="H10" s="258"/>
      <c r="I10" s="258"/>
      <c r="J10" s="259"/>
      <c r="K10" s="257"/>
      <c r="L10" s="258"/>
      <c r="M10" s="259"/>
      <c r="N10" s="108"/>
      <c r="O10" s="257"/>
      <c r="P10" s="259"/>
      <c r="Q10" s="396"/>
      <c r="R10" s="397"/>
      <c r="S10" s="398"/>
    </row>
    <row r="11" spans="1:20" ht="27.95" customHeight="1" x14ac:dyDescent="0.2">
      <c r="B11" s="104">
        <v>5</v>
      </c>
      <c r="C11" s="257"/>
      <c r="D11" s="258"/>
      <c r="E11" s="258"/>
      <c r="F11" s="259"/>
      <c r="G11" s="257"/>
      <c r="H11" s="258"/>
      <c r="I11" s="258"/>
      <c r="J11" s="259"/>
      <c r="K11" s="257"/>
      <c r="L11" s="258"/>
      <c r="M11" s="259"/>
      <c r="N11" s="108"/>
      <c r="O11" s="257"/>
      <c r="P11" s="259"/>
      <c r="Q11" s="396"/>
      <c r="R11" s="397"/>
      <c r="S11" s="398"/>
    </row>
    <row r="12" spans="1:20" ht="27.95" customHeight="1" x14ac:dyDescent="0.2">
      <c r="B12" s="104">
        <v>6</v>
      </c>
      <c r="C12" s="257"/>
      <c r="D12" s="258"/>
      <c r="E12" s="258"/>
      <c r="F12" s="259"/>
      <c r="G12" s="257"/>
      <c r="H12" s="258"/>
      <c r="I12" s="258"/>
      <c r="J12" s="259"/>
      <c r="K12" s="257"/>
      <c r="L12" s="258"/>
      <c r="M12" s="259"/>
      <c r="N12" s="108"/>
      <c r="O12" s="257"/>
      <c r="P12" s="259"/>
      <c r="Q12" s="396"/>
      <c r="R12" s="397"/>
      <c r="S12" s="398"/>
    </row>
    <row r="13" spans="1:20" ht="27.95" customHeight="1" x14ac:dyDescent="0.2">
      <c r="B13" s="104">
        <v>7</v>
      </c>
      <c r="C13" s="257"/>
      <c r="D13" s="258"/>
      <c r="E13" s="258"/>
      <c r="F13" s="259"/>
      <c r="G13" s="257"/>
      <c r="H13" s="258"/>
      <c r="I13" s="258"/>
      <c r="J13" s="259"/>
      <c r="K13" s="257"/>
      <c r="L13" s="258"/>
      <c r="M13" s="259"/>
      <c r="N13" s="108"/>
      <c r="O13" s="257"/>
      <c r="P13" s="259"/>
      <c r="Q13" s="396"/>
      <c r="R13" s="397"/>
      <c r="S13" s="398"/>
    </row>
    <row r="14" spans="1:20" ht="27.95" customHeight="1" x14ac:dyDescent="0.2">
      <c r="B14" s="104">
        <v>8</v>
      </c>
      <c r="C14" s="257"/>
      <c r="D14" s="258"/>
      <c r="E14" s="258"/>
      <c r="F14" s="259"/>
      <c r="G14" s="257"/>
      <c r="H14" s="258"/>
      <c r="I14" s="258"/>
      <c r="J14" s="259"/>
      <c r="K14" s="257"/>
      <c r="L14" s="258"/>
      <c r="M14" s="259"/>
      <c r="N14" s="108"/>
      <c r="O14" s="257"/>
      <c r="P14" s="259"/>
      <c r="Q14" s="396"/>
      <c r="R14" s="397"/>
      <c r="S14" s="398"/>
    </row>
    <row r="15" spans="1:20" ht="27.95" customHeight="1" x14ac:dyDescent="0.2">
      <c r="B15" s="104">
        <v>9</v>
      </c>
      <c r="C15" s="257"/>
      <c r="D15" s="258"/>
      <c r="E15" s="258"/>
      <c r="F15" s="259"/>
      <c r="G15" s="257"/>
      <c r="H15" s="258"/>
      <c r="I15" s="258"/>
      <c r="J15" s="259"/>
      <c r="K15" s="257"/>
      <c r="L15" s="258"/>
      <c r="M15" s="259"/>
      <c r="N15" s="108"/>
      <c r="O15" s="257"/>
      <c r="P15" s="259"/>
      <c r="Q15" s="396"/>
      <c r="R15" s="397"/>
      <c r="S15" s="398"/>
    </row>
    <row r="16" spans="1:20" ht="27.95" customHeight="1" x14ac:dyDescent="0.2">
      <c r="B16" s="104">
        <v>10</v>
      </c>
      <c r="C16" s="257"/>
      <c r="D16" s="258"/>
      <c r="E16" s="258"/>
      <c r="F16" s="259"/>
      <c r="G16" s="257"/>
      <c r="H16" s="258"/>
      <c r="I16" s="258"/>
      <c r="J16" s="259"/>
      <c r="K16" s="257"/>
      <c r="L16" s="258"/>
      <c r="M16" s="259"/>
      <c r="N16" s="108"/>
      <c r="O16" s="257"/>
      <c r="P16" s="259"/>
      <c r="Q16" s="396"/>
      <c r="R16" s="397"/>
      <c r="S16" s="398"/>
    </row>
    <row r="17" spans="2:19" ht="27.95" customHeight="1" x14ac:dyDescent="0.2">
      <c r="B17" s="104">
        <v>11</v>
      </c>
      <c r="C17" s="257"/>
      <c r="D17" s="258"/>
      <c r="E17" s="258"/>
      <c r="F17" s="259"/>
      <c r="G17" s="257"/>
      <c r="H17" s="258"/>
      <c r="I17" s="258"/>
      <c r="J17" s="259"/>
      <c r="K17" s="257"/>
      <c r="L17" s="258"/>
      <c r="M17" s="259"/>
      <c r="N17" s="108"/>
      <c r="O17" s="257"/>
      <c r="P17" s="259"/>
      <c r="Q17" s="396"/>
      <c r="R17" s="397"/>
      <c r="S17" s="398"/>
    </row>
    <row r="18" spans="2:19" ht="27.95" customHeight="1" x14ac:dyDescent="0.2">
      <c r="B18" s="104">
        <v>12</v>
      </c>
      <c r="C18" s="257"/>
      <c r="D18" s="258"/>
      <c r="E18" s="258"/>
      <c r="F18" s="259"/>
      <c r="G18" s="257"/>
      <c r="H18" s="258"/>
      <c r="I18" s="258"/>
      <c r="J18" s="259"/>
      <c r="K18" s="257"/>
      <c r="L18" s="258"/>
      <c r="M18" s="259"/>
      <c r="N18" s="108"/>
      <c r="O18" s="257"/>
      <c r="P18" s="259"/>
      <c r="Q18" s="396"/>
      <c r="R18" s="397"/>
      <c r="S18" s="398"/>
    </row>
    <row r="19" spans="2:19" ht="27.95" customHeight="1" x14ac:dyDescent="0.2">
      <c r="B19" s="104">
        <v>13</v>
      </c>
      <c r="C19" s="257"/>
      <c r="D19" s="258"/>
      <c r="E19" s="258"/>
      <c r="F19" s="259"/>
      <c r="G19" s="257"/>
      <c r="H19" s="258"/>
      <c r="I19" s="258"/>
      <c r="J19" s="259"/>
      <c r="K19" s="257"/>
      <c r="L19" s="258"/>
      <c r="M19" s="259"/>
      <c r="N19" s="108"/>
      <c r="O19" s="257"/>
      <c r="P19" s="259"/>
      <c r="Q19" s="396"/>
      <c r="R19" s="397"/>
      <c r="S19" s="398"/>
    </row>
    <row r="20" spans="2:19" ht="27.95" customHeight="1" x14ac:dyDescent="0.2">
      <c r="B20" s="104">
        <v>14</v>
      </c>
      <c r="C20" s="257"/>
      <c r="D20" s="258"/>
      <c r="E20" s="258"/>
      <c r="F20" s="259"/>
      <c r="G20" s="257"/>
      <c r="H20" s="258"/>
      <c r="I20" s="258"/>
      <c r="J20" s="259"/>
      <c r="K20" s="257"/>
      <c r="L20" s="258"/>
      <c r="M20" s="259"/>
      <c r="N20" s="108"/>
      <c r="O20" s="257"/>
      <c r="P20" s="259"/>
      <c r="Q20" s="396"/>
      <c r="R20" s="397"/>
      <c r="S20" s="398"/>
    </row>
    <row r="21" spans="2:19" ht="27.95" customHeight="1" x14ac:dyDescent="0.2">
      <c r="B21" s="104">
        <v>15</v>
      </c>
      <c r="C21" s="257"/>
      <c r="D21" s="258"/>
      <c r="E21" s="258"/>
      <c r="F21" s="259"/>
      <c r="G21" s="257"/>
      <c r="H21" s="258"/>
      <c r="I21" s="258"/>
      <c r="J21" s="259"/>
      <c r="K21" s="257"/>
      <c r="L21" s="258"/>
      <c r="M21" s="259"/>
      <c r="N21" s="108"/>
      <c r="O21" s="257"/>
      <c r="P21" s="259"/>
      <c r="Q21" s="396"/>
      <c r="R21" s="397"/>
      <c r="S21" s="398"/>
    </row>
    <row r="22" spans="2:19" ht="27.95" customHeight="1" x14ac:dyDescent="0.2">
      <c r="B22" s="104">
        <v>16</v>
      </c>
      <c r="C22" s="257"/>
      <c r="D22" s="258"/>
      <c r="E22" s="258"/>
      <c r="F22" s="259"/>
      <c r="G22" s="257"/>
      <c r="H22" s="258"/>
      <c r="I22" s="258"/>
      <c r="J22" s="259"/>
      <c r="K22" s="257"/>
      <c r="L22" s="258"/>
      <c r="M22" s="259"/>
      <c r="N22" s="108"/>
      <c r="O22" s="257"/>
      <c r="P22" s="259"/>
      <c r="Q22" s="396"/>
      <c r="R22" s="397"/>
      <c r="S22" s="398"/>
    </row>
    <row r="23" spans="2:19" ht="27.95" customHeight="1" x14ac:dyDescent="0.2">
      <c r="B23" s="104">
        <v>17</v>
      </c>
      <c r="C23" s="257"/>
      <c r="D23" s="258"/>
      <c r="E23" s="258"/>
      <c r="F23" s="259"/>
      <c r="G23" s="257"/>
      <c r="H23" s="258"/>
      <c r="I23" s="258"/>
      <c r="J23" s="259"/>
      <c r="K23" s="257"/>
      <c r="L23" s="258"/>
      <c r="M23" s="259"/>
      <c r="N23" s="108"/>
      <c r="O23" s="257"/>
      <c r="P23" s="259"/>
      <c r="Q23" s="396"/>
      <c r="R23" s="397"/>
      <c r="S23" s="398"/>
    </row>
    <row r="24" spans="2:19" ht="27.95" customHeight="1" x14ac:dyDescent="0.2">
      <c r="B24" s="104">
        <v>18</v>
      </c>
      <c r="C24" s="257"/>
      <c r="D24" s="258"/>
      <c r="E24" s="258"/>
      <c r="F24" s="259"/>
      <c r="G24" s="257"/>
      <c r="H24" s="258"/>
      <c r="I24" s="258"/>
      <c r="J24" s="259"/>
      <c r="K24" s="257"/>
      <c r="L24" s="258"/>
      <c r="M24" s="259"/>
      <c r="N24" s="108"/>
      <c r="O24" s="257"/>
      <c r="P24" s="259"/>
      <c r="Q24" s="396"/>
      <c r="R24" s="397"/>
      <c r="S24" s="398"/>
    </row>
    <row r="25" spans="2:19" ht="27.95" customHeight="1" x14ac:dyDescent="0.2">
      <c r="B25" s="104">
        <v>19</v>
      </c>
      <c r="C25" s="257"/>
      <c r="D25" s="258"/>
      <c r="E25" s="258"/>
      <c r="F25" s="259"/>
      <c r="G25" s="257"/>
      <c r="H25" s="258"/>
      <c r="I25" s="258"/>
      <c r="J25" s="259"/>
      <c r="K25" s="257"/>
      <c r="L25" s="258"/>
      <c r="M25" s="259"/>
      <c r="N25" s="108"/>
      <c r="O25" s="257"/>
      <c r="P25" s="259"/>
      <c r="Q25" s="396"/>
      <c r="R25" s="397"/>
      <c r="S25" s="398"/>
    </row>
    <row r="26" spans="2:19" ht="27.95" customHeight="1" x14ac:dyDescent="0.2">
      <c r="B26" s="105">
        <v>20</v>
      </c>
      <c r="C26" s="263"/>
      <c r="D26" s="264"/>
      <c r="E26" s="264"/>
      <c r="F26" s="265"/>
      <c r="G26" s="263"/>
      <c r="H26" s="264"/>
      <c r="I26" s="264"/>
      <c r="J26" s="265"/>
      <c r="K26" s="263"/>
      <c r="L26" s="264"/>
      <c r="M26" s="265"/>
      <c r="N26" s="109"/>
      <c r="O26" s="263"/>
      <c r="P26" s="265"/>
      <c r="Q26" s="402"/>
      <c r="R26" s="403"/>
      <c r="S26" s="404"/>
    </row>
    <row r="27" spans="2:19" ht="24.95" customHeight="1" x14ac:dyDescent="0.2">
      <c r="B27" s="95"/>
      <c r="P27" s="113" t="s">
        <v>408</v>
      </c>
      <c r="Q27" s="363" t="str">
        <f>IF(COUNTIF(Q7:Q26,"&gt;=0")&gt;0,SUM(Q7:Q26),"")</f>
        <v/>
      </c>
      <c r="R27" s="364"/>
      <c r="S27" s="365"/>
    </row>
    <row r="28" spans="2:19" ht="18" customHeight="1" x14ac:dyDescent="0.2">
      <c r="B28" s="95"/>
    </row>
  </sheetData>
  <mergeCells count="107">
    <mergeCell ref="O22:P22"/>
    <mergeCell ref="Q22:S22"/>
    <mergeCell ref="O23:P23"/>
    <mergeCell ref="Q23:S23"/>
    <mergeCell ref="K23:M23"/>
    <mergeCell ref="K26:M26"/>
    <mergeCell ref="O26:P26"/>
    <mergeCell ref="Q26:S26"/>
    <mergeCell ref="O24:P24"/>
    <mergeCell ref="Q24:S24"/>
    <mergeCell ref="K25:M25"/>
    <mergeCell ref="O25:P25"/>
    <mergeCell ref="Q25:S25"/>
    <mergeCell ref="K24:M24"/>
    <mergeCell ref="O13:P13"/>
    <mergeCell ref="Q13:S13"/>
    <mergeCell ref="K14:M14"/>
    <mergeCell ref="O14:P14"/>
    <mergeCell ref="Q14:S14"/>
    <mergeCell ref="Q27:S27"/>
    <mergeCell ref="K7:M7"/>
    <mergeCell ref="K8:M8"/>
    <mergeCell ref="O7:P7"/>
    <mergeCell ref="O8:P8"/>
    <mergeCell ref="Q7:S7"/>
    <mergeCell ref="Q8:S8"/>
    <mergeCell ref="K9:M9"/>
    <mergeCell ref="O9:P9"/>
    <mergeCell ref="Q9:S9"/>
    <mergeCell ref="K10:M10"/>
    <mergeCell ref="O10:P10"/>
    <mergeCell ref="Q10:S10"/>
    <mergeCell ref="K11:M11"/>
    <mergeCell ref="O11:P11"/>
    <mergeCell ref="Q11:S11"/>
    <mergeCell ref="K20:M20"/>
    <mergeCell ref="K21:M21"/>
    <mergeCell ref="K22:M22"/>
    <mergeCell ref="D1:T1"/>
    <mergeCell ref="C6:F6"/>
    <mergeCell ref="G6:J6"/>
    <mergeCell ref="O6:P6"/>
    <mergeCell ref="K6:M6"/>
    <mergeCell ref="Q6:S6"/>
    <mergeCell ref="C9:F9"/>
    <mergeCell ref="C26:F26"/>
    <mergeCell ref="C18:F18"/>
    <mergeCell ref="G18:J18"/>
    <mergeCell ref="C19:F19"/>
    <mergeCell ref="C16:F16"/>
    <mergeCell ref="C17:F17"/>
    <mergeCell ref="K12:M12"/>
    <mergeCell ref="O12:P12"/>
    <mergeCell ref="Q12:S12"/>
    <mergeCell ref="K13:M13"/>
    <mergeCell ref="C7:F7"/>
    <mergeCell ref="G7:J7"/>
    <mergeCell ref="G16:J16"/>
    <mergeCell ref="G17:J17"/>
    <mergeCell ref="K15:M15"/>
    <mergeCell ref="K16:M16"/>
    <mergeCell ref="K18:M18"/>
    <mergeCell ref="G26:J26"/>
    <mergeCell ref="C13:F13"/>
    <mergeCell ref="G13:J13"/>
    <mergeCell ref="C10:F10"/>
    <mergeCell ref="G10:J10"/>
    <mergeCell ref="C11:F11"/>
    <mergeCell ref="G11:J11"/>
    <mergeCell ref="C24:F24"/>
    <mergeCell ref="G24:J24"/>
    <mergeCell ref="C25:F25"/>
    <mergeCell ref="G25:J25"/>
    <mergeCell ref="C22:F22"/>
    <mergeCell ref="G22:J22"/>
    <mergeCell ref="C23:F23"/>
    <mergeCell ref="G23:J23"/>
    <mergeCell ref="G8:J8"/>
    <mergeCell ref="G9:J9"/>
    <mergeCell ref="C8:F8"/>
    <mergeCell ref="C12:F12"/>
    <mergeCell ref="G12:J12"/>
    <mergeCell ref="C14:F14"/>
    <mergeCell ref="G14:J14"/>
    <mergeCell ref="C15:F15"/>
    <mergeCell ref="G15:J15"/>
    <mergeCell ref="O15:P15"/>
    <mergeCell ref="Q15:S15"/>
    <mergeCell ref="G19:J19"/>
    <mergeCell ref="C20:F20"/>
    <mergeCell ref="G20:J20"/>
    <mergeCell ref="O20:P20"/>
    <mergeCell ref="Q20:S20"/>
    <mergeCell ref="C21:F21"/>
    <mergeCell ref="G21:J21"/>
    <mergeCell ref="O21:P21"/>
    <mergeCell ref="Q21:S21"/>
    <mergeCell ref="O18:P18"/>
    <mergeCell ref="Q18:S18"/>
    <mergeCell ref="O19:P19"/>
    <mergeCell ref="Q19:S19"/>
    <mergeCell ref="O16:P16"/>
    <mergeCell ref="Q16:S16"/>
    <mergeCell ref="K17:M17"/>
    <mergeCell ref="O17:P17"/>
    <mergeCell ref="Q17:S17"/>
    <mergeCell ref="K19:M19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2023 - Šport&amp;R
&amp;"Arial,Krepko"&amp;7
PIŠI S TISKANIMI ČRKAMI!</oddHeader>
    <oddFooter>&amp;C&amp;7OBČINA IVANČNA GORICA - Oddelek za upravno pravne, družbene in gospodarske zadeve,   Sokolska ulica 8,   1295 Ivančna Gorica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4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6" ht="20.100000000000001" customHeight="1" thickBot="1" x14ac:dyDescent="0.25">
      <c r="A1" s="2" t="s">
        <v>467</v>
      </c>
      <c r="B1" s="6"/>
      <c r="C1" s="6"/>
      <c r="D1" s="174" t="s">
        <v>417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4" spans="1:26" ht="18" customHeight="1" x14ac:dyDescent="0.2">
      <c r="A4"/>
      <c r="B4" s="4" t="s">
        <v>418</v>
      </c>
    </row>
    <row r="5" spans="1:26" ht="18" customHeight="1" x14ac:dyDescent="0.25">
      <c r="A5"/>
      <c r="B5" s="59"/>
      <c r="C5" s="60"/>
      <c r="D5" s="60"/>
      <c r="E5" s="62" t="s">
        <v>419</v>
      </c>
      <c r="F5" s="277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9"/>
      <c r="T5" s="7"/>
      <c r="V5" s="14"/>
      <c r="W5" s="14"/>
      <c r="X5" s="14"/>
      <c r="Y5" s="14"/>
      <c r="Z5" s="14"/>
    </row>
    <row r="6" spans="1:26" ht="18" customHeight="1" x14ac:dyDescent="0.2">
      <c r="A6"/>
      <c r="B6" s="63"/>
      <c r="C6" s="64"/>
      <c r="D6" s="64"/>
      <c r="E6" s="65" t="s">
        <v>420</v>
      </c>
      <c r="F6" s="27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80"/>
      <c r="T6" s="7"/>
    </row>
    <row r="7" spans="1:26" ht="18" customHeight="1" x14ac:dyDescent="0.2">
      <c r="A7"/>
      <c r="B7" s="63"/>
      <c r="C7" s="64"/>
      <c r="D7" s="64"/>
      <c r="E7" s="65" t="s">
        <v>421</v>
      </c>
      <c r="F7" s="272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80"/>
      <c r="T7" s="7"/>
    </row>
    <row r="8" spans="1:26" ht="18" customHeight="1" x14ac:dyDescent="0.2">
      <c r="A8"/>
      <c r="B8" s="63"/>
      <c r="C8" s="64"/>
      <c r="D8" s="64"/>
      <c r="E8" s="65" t="s">
        <v>422</v>
      </c>
      <c r="F8" s="274"/>
      <c r="G8" s="274"/>
      <c r="H8" s="274"/>
      <c r="I8" s="274"/>
      <c r="J8" s="64"/>
      <c r="K8" s="64"/>
      <c r="L8" s="64"/>
      <c r="M8" s="64"/>
      <c r="N8" s="65"/>
      <c r="O8" s="65" t="s">
        <v>423</v>
      </c>
      <c r="P8" s="177"/>
      <c r="Q8" s="177"/>
      <c r="R8" s="177"/>
      <c r="S8" s="178"/>
      <c r="T8" s="7"/>
    </row>
    <row r="9" spans="1:26" ht="18" customHeight="1" x14ac:dyDescent="0.2">
      <c r="A9"/>
      <c r="B9" s="90"/>
      <c r="C9" s="66"/>
      <c r="D9" s="66"/>
      <c r="E9" s="91"/>
      <c r="F9" s="92"/>
      <c r="G9" s="91"/>
      <c r="H9" s="93"/>
      <c r="I9" s="9"/>
      <c r="J9" s="66"/>
      <c r="K9" s="66"/>
      <c r="L9" s="66"/>
      <c r="M9" s="66"/>
      <c r="N9" s="67"/>
      <c r="O9" s="67" t="s">
        <v>448</v>
      </c>
      <c r="P9" s="269"/>
      <c r="Q9" s="269"/>
      <c r="R9" s="269"/>
      <c r="S9" s="270"/>
      <c r="T9" s="7"/>
    </row>
    <row r="12" spans="1:26" ht="18" customHeight="1" x14ac:dyDescent="0.2">
      <c r="B12" s="4" t="s">
        <v>424</v>
      </c>
    </row>
    <row r="13" spans="1:26" ht="24.95" customHeight="1" x14ac:dyDescent="0.2">
      <c r="A13" s="106"/>
      <c r="B13" s="248" t="s">
        <v>425</v>
      </c>
      <c r="C13" s="249"/>
      <c r="D13" s="250"/>
      <c r="E13" s="248" t="s">
        <v>426</v>
      </c>
      <c r="F13" s="249"/>
      <c r="G13" s="250"/>
      <c r="H13" s="248" t="s">
        <v>427</v>
      </c>
      <c r="I13" s="249"/>
      <c r="J13" s="250"/>
      <c r="K13" s="248" t="s">
        <v>428</v>
      </c>
      <c r="L13" s="249"/>
      <c r="M13" s="250"/>
      <c r="N13" s="248" t="s">
        <v>429</v>
      </c>
      <c r="O13" s="249"/>
      <c r="P13" s="250"/>
      <c r="Q13" s="248"/>
      <c r="R13" s="249"/>
      <c r="S13" s="250"/>
    </row>
    <row r="14" spans="1:26" ht="18" customHeight="1" x14ac:dyDescent="0.2">
      <c r="A14" s="17">
        <v>1</v>
      </c>
      <c r="B14" s="412"/>
      <c r="C14" s="413"/>
      <c r="D14" s="414"/>
      <c r="E14" s="412"/>
      <c r="F14" s="413"/>
      <c r="G14" s="414"/>
      <c r="H14" s="412"/>
      <c r="I14" s="413"/>
      <c r="J14" s="414"/>
      <c r="K14" s="412"/>
      <c r="L14" s="413"/>
      <c r="M14" s="414"/>
      <c r="N14" s="412"/>
      <c r="O14" s="413"/>
      <c r="P14" s="414"/>
      <c r="Q14" s="412"/>
      <c r="R14" s="413"/>
      <c r="S14" s="414"/>
    </row>
    <row r="15" spans="1:26" ht="18" customHeight="1" x14ac:dyDescent="0.2">
      <c r="A15" s="18">
        <v>2</v>
      </c>
      <c r="B15" s="408"/>
      <c r="C15" s="409"/>
      <c r="D15" s="410"/>
      <c r="E15" s="408"/>
      <c r="F15" s="409"/>
      <c r="G15" s="410"/>
      <c r="H15" s="408"/>
      <c r="I15" s="409"/>
      <c r="J15" s="410"/>
      <c r="K15" s="408"/>
      <c r="L15" s="409"/>
      <c r="M15" s="410"/>
      <c r="N15" s="408"/>
      <c r="O15" s="409"/>
      <c r="P15" s="410"/>
      <c r="Q15" s="408"/>
      <c r="R15" s="409"/>
      <c r="S15" s="410"/>
    </row>
    <row r="16" spans="1:26" ht="18" customHeight="1" x14ac:dyDescent="0.2">
      <c r="A16" s="18">
        <v>3</v>
      </c>
      <c r="B16" s="408"/>
      <c r="C16" s="409"/>
      <c r="D16" s="410"/>
      <c r="E16" s="408"/>
      <c r="F16" s="409"/>
      <c r="G16" s="410"/>
      <c r="H16" s="408"/>
      <c r="I16" s="409"/>
      <c r="J16" s="410"/>
      <c r="K16" s="408"/>
      <c r="L16" s="409"/>
      <c r="M16" s="410"/>
      <c r="N16" s="408"/>
      <c r="O16" s="409"/>
      <c r="P16" s="410"/>
      <c r="Q16" s="408"/>
      <c r="R16" s="409"/>
      <c r="S16" s="410"/>
    </row>
    <row r="17" spans="1:19" ht="18" customHeight="1" x14ac:dyDescent="0.2">
      <c r="A17" s="18">
        <v>4</v>
      </c>
      <c r="B17" s="408"/>
      <c r="C17" s="409"/>
      <c r="D17" s="410"/>
      <c r="E17" s="408"/>
      <c r="F17" s="409"/>
      <c r="G17" s="410"/>
      <c r="H17" s="408"/>
      <c r="I17" s="409"/>
      <c r="J17" s="410"/>
      <c r="K17" s="408"/>
      <c r="L17" s="409"/>
      <c r="M17" s="410"/>
      <c r="N17" s="408"/>
      <c r="O17" s="409"/>
      <c r="P17" s="410"/>
      <c r="Q17" s="408"/>
      <c r="R17" s="409"/>
      <c r="S17" s="410"/>
    </row>
    <row r="18" spans="1:19" ht="18" customHeight="1" x14ac:dyDescent="0.2">
      <c r="A18" s="18">
        <v>5</v>
      </c>
      <c r="B18" s="408"/>
      <c r="C18" s="409"/>
      <c r="D18" s="410"/>
      <c r="E18" s="408"/>
      <c r="F18" s="409"/>
      <c r="G18" s="410"/>
      <c r="H18" s="408"/>
      <c r="I18" s="409"/>
      <c r="J18" s="410"/>
      <c r="K18" s="408"/>
      <c r="L18" s="409"/>
      <c r="M18" s="410"/>
      <c r="N18" s="408"/>
      <c r="O18" s="409"/>
      <c r="P18" s="410"/>
      <c r="Q18" s="408"/>
      <c r="R18" s="409"/>
      <c r="S18" s="410"/>
    </row>
    <row r="19" spans="1:19" ht="18" customHeight="1" x14ac:dyDescent="0.2">
      <c r="A19" s="18">
        <v>6</v>
      </c>
      <c r="B19" s="408"/>
      <c r="C19" s="409"/>
      <c r="D19" s="410"/>
      <c r="E19" s="408"/>
      <c r="F19" s="409"/>
      <c r="G19" s="410"/>
      <c r="H19" s="408"/>
      <c r="I19" s="409"/>
      <c r="J19" s="410"/>
      <c r="K19" s="408"/>
      <c r="L19" s="409"/>
      <c r="M19" s="410"/>
      <c r="N19" s="408"/>
      <c r="O19" s="409"/>
      <c r="P19" s="410"/>
      <c r="Q19" s="408"/>
      <c r="R19" s="409"/>
      <c r="S19" s="410"/>
    </row>
    <row r="20" spans="1:19" ht="18" customHeight="1" x14ac:dyDescent="0.2">
      <c r="A20" s="18">
        <v>7</v>
      </c>
      <c r="B20" s="408"/>
      <c r="C20" s="409"/>
      <c r="D20" s="410"/>
      <c r="E20" s="408"/>
      <c r="F20" s="409"/>
      <c r="G20" s="410"/>
      <c r="H20" s="408"/>
      <c r="I20" s="409"/>
      <c r="J20" s="410"/>
      <c r="K20" s="408"/>
      <c r="L20" s="409"/>
      <c r="M20" s="410"/>
      <c r="N20" s="408"/>
      <c r="O20" s="409"/>
      <c r="P20" s="410"/>
      <c r="Q20" s="408"/>
      <c r="R20" s="409"/>
      <c r="S20" s="410"/>
    </row>
    <row r="21" spans="1:19" ht="18" customHeight="1" x14ac:dyDescent="0.2">
      <c r="A21" s="18">
        <v>8</v>
      </c>
      <c r="B21" s="408"/>
      <c r="C21" s="409"/>
      <c r="D21" s="410"/>
      <c r="E21" s="408"/>
      <c r="F21" s="409"/>
      <c r="G21" s="410"/>
      <c r="H21" s="408"/>
      <c r="I21" s="409"/>
      <c r="J21" s="410"/>
      <c r="K21" s="408"/>
      <c r="L21" s="409"/>
      <c r="M21" s="410"/>
      <c r="N21" s="408"/>
      <c r="O21" s="409"/>
      <c r="P21" s="410"/>
      <c r="Q21" s="408"/>
      <c r="R21" s="409"/>
      <c r="S21" s="410"/>
    </row>
    <row r="22" spans="1:19" ht="18" customHeight="1" x14ac:dyDescent="0.2">
      <c r="A22" s="18">
        <v>9</v>
      </c>
      <c r="B22" s="408"/>
      <c r="C22" s="409"/>
      <c r="D22" s="410"/>
      <c r="E22" s="408"/>
      <c r="F22" s="409"/>
      <c r="G22" s="410"/>
      <c r="H22" s="408"/>
      <c r="I22" s="409"/>
      <c r="J22" s="410"/>
      <c r="K22" s="408"/>
      <c r="L22" s="409"/>
      <c r="M22" s="410"/>
      <c r="N22" s="408"/>
      <c r="O22" s="409"/>
      <c r="P22" s="410"/>
      <c r="Q22" s="408"/>
      <c r="R22" s="409"/>
      <c r="S22" s="410"/>
    </row>
    <row r="23" spans="1:19" ht="18" customHeight="1" x14ac:dyDescent="0.2">
      <c r="A23" s="18">
        <v>10</v>
      </c>
      <c r="B23" s="408"/>
      <c r="C23" s="409"/>
      <c r="D23" s="410"/>
      <c r="E23" s="408"/>
      <c r="F23" s="409"/>
      <c r="G23" s="410"/>
      <c r="H23" s="408"/>
      <c r="I23" s="409"/>
      <c r="J23" s="410"/>
      <c r="K23" s="408"/>
      <c r="L23" s="409"/>
      <c r="M23" s="410"/>
      <c r="N23" s="408"/>
      <c r="O23" s="409"/>
      <c r="P23" s="410"/>
      <c r="Q23" s="408"/>
      <c r="R23" s="409"/>
      <c r="S23" s="410"/>
    </row>
    <row r="24" spans="1:19" ht="18" customHeight="1" x14ac:dyDescent="0.2">
      <c r="A24" s="18">
        <v>11</v>
      </c>
      <c r="B24" s="408"/>
      <c r="C24" s="409"/>
      <c r="D24" s="410"/>
      <c r="E24" s="408"/>
      <c r="F24" s="409"/>
      <c r="G24" s="410"/>
      <c r="H24" s="408"/>
      <c r="I24" s="409"/>
      <c r="J24" s="410"/>
      <c r="K24" s="408"/>
      <c r="L24" s="409"/>
      <c r="M24" s="410"/>
      <c r="N24" s="408"/>
      <c r="O24" s="409"/>
      <c r="P24" s="410"/>
      <c r="Q24" s="408"/>
      <c r="R24" s="409"/>
      <c r="S24" s="410"/>
    </row>
    <row r="25" spans="1:19" ht="18" customHeight="1" x14ac:dyDescent="0.2">
      <c r="A25" s="19">
        <v>12</v>
      </c>
      <c r="B25" s="405"/>
      <c r="C25" s="406"/>
      <c r="D25" s="407"/>
      <c r="E25" s="405"/>
      <c r="F25" s="406"/>
      <c r="G25" s="407"/>
      <c r="H25" s="405"/>
      <c r="I25" s="406"/>
      <c r="J25" s="407"/>
      <c r="K25" s="405"/>
      <c r="L25" s="406"/>
      <c r="M25" s="407"/>
      <c r="N25" s="405"/>
      <c r="O25" s="406"/>
      <c r="P25" s="407"/>
      <c r="Q25" s="405"/>
      <c r="R25" s="406"/>
      <c r="S25" s="407"/>
    </row>
    <row r="26" spans="1:19" ht="18" customHeight="1" x14ac:dyDescent="0.2">
      <c r="B26" s="415" t="str">
        <f>IF(COUNTIF(B14:D25,"&gt;=0")&gt;0,SUM(B14:D25),"")</f>
        <v/>
      </c>
      <c r="C26" s="416"/>
      <c r="D26" s="417"/>
      <c r="E26" s="415" t="str">
        <f t="shared" ref="E26" si="0">IF(COUNTIF(E14:G25,"&gt;=0")&gt;0,SUM(E14:G25),"")</f>
        <v/>
      </c>
      <c r="F26" s="416"/>
      <c r="G26" s="417"/>
      <c r="H26" s="415" t="str">
        <f t="shared" ref="H26" si="1">IF(COUNTIF(H14:J25,"&gt;=0")&gt;0,SUM(H14:J25),"")</f>
        <v/>
      </c>
      <c r="I26" s="416"/>
      <c r="J26" s="417"/>
      <c r="K26" s="415" t="str">
        <f t="shared" ref="K26" si="2">IF(COUNTIF(K14:M25,"&gt;=0")&gt;0,SUM(K14:M25),"")</f>
        <v/>
      </c>
      <c r="L26" s="416"/>
      <c r="M26" s="417"/>
      <c r="N26" s="415" t="str">
        <f t="shared" ref="N26" si="3">IF(COUNTIF(N14:P25,"&gt;=0")&gt;0,SUM(N14:P25),"")</f>
        <v/>
      </c>
      <c r="O26" s="416"/>
      <c r="P26" s="417"/>
      <c r="Q26" s="415" t="str">
        <f t="shared" ref="Q26" si="4">IF(COUNTIF(Q14:S25,"&gt;=0")&gt;0,SUM(Q14:S25),"")</f>
        <v/>
      </c>
      <c r="R26" s="416"/>
      <c r="S26" s="417"/>
    </row>
    <row r="27" spans="1:19" ht="18" customHeight="1" x14ac:dyDescent="0.2">
      <c r="C27" s="95" t="s">
        <v>430</v>
      </c>
    </row>
    <row r="28" spans="1:19" ht="18" customHeight="1" x14ac:dyDescent="0.2">
      <c r="C28" s="95" t="s">
        <v>431</v>
      </c>
    </row>
    <row r="29" spans="1:19" ht="18" customHeight="1" x14ac:dyDescent="0.2">
      <c r="C29" s="48"/>
    </row>
    <row r="31" spans="1:19" ht="18" customHeight="1" x14ac:dyDescent="0.2">
      <c r="B31" s="4" t="s">
        <v>449</v>
      </c>
    </row>
    <row r="32" spans="1:19" ht="24.95" customHeight="1" x14ac:dyDescent="0.2">
      <c r="A32" s="112"/>
      <c r="B32" s="248" t="s">
        <v>450</v>
      </c>
      <c r="C32" s="249"/>
      <c r="D32" s="250"/>
      <c r="E32" s="248" t="s">
        <v>459</v>
      </c>
      <c r="F32" s="249"/>
      <c r="G32" s="250"/>
      <c r="H32" s="248" t="s">
        <v>451</v>
      </c>
      <c r="I32" s="249"/>
      <c r="J32" s="250"/>
      <c r="K32" s="248" t="s">
        <v>454</v>
      </c>
      <c r="L32" s="249"/>
      <c r="M32" s="250"/>
      <c r="N32" s="248" t="s">
        <v>452</v>
      </c>
      <c r="O32" s="249"/>
      <c r="P32" s="250"/>
      <c r="Q32" s="248" t="s">
        <v>453</v>
      </c>
      <c r="R32" s="249"/>
      <c r="S32" s="250"/>
    </row>
    <row r="33" spans="1:20" ht="18" customHeight="1" x14ac:dyDescent="0.2">
      <c r="A33" s="112"/>
      <c r="B33" s="412"/>
      <c r="C33" s="413"/>
      <c r="D33" s="414"/>
      <c r="E33" s="412"/>
      <c r="F33" s="413"/>
      <c r="G33" s="414"/>
      <c r="H33" s="412"/>
      <c r="I33" s="413"/>
      <c r="J33" s="414"/>
      <c r="K33" s="412"/>
      <c r="L33" s="413"/>
      <c r="M33" s="414"/>
      <c r="N33" s="412"/>
      <c r="O33" s="413"/>
      <c r="P33" s="414"/>
      <c r="Q33" s="412"/>
      <c r="R33" s="413"/>
      <c r="S33" s="414"/>
    </row>
    <row r="34" spans="1:20" ht="18" customHeight="1" x14ac:dyDescent="0.2">
      <c r="A34" s="112"/>
      <c r="B34" s="405"/>
      <c r="C34" s="406"/>
      <c r="D34" s="407"/>
      <c r="E34" s="405"/>
      <c r="F34" s="406"/>
      <c r="G34" s="407"/>
      <c r="H34" s="405"/>
      <c r="I34" s="406"/>
      <c r="J34" s="407"/>
      <c r="K34" s="405"/>
      <c r="L34" s="406"/>
      <c r="M34" s="407"/>
      <c r="N34" s="405"/>
      <c r="O34" s="406"/>
      <c r="P34" s="407"/>
      <c r="Q34" s="405"/>
      <c r="R34" s="406"/>
      <c r="S34" s="407"/>
    </row>
    <row r="35" spans="1:20" ht="18" customHeight="1" x14ac:dyDescent="0.2">
      <c r="B35" s="411"/>
      <c r="C35" s="411"/>
      <c r="D35" s="411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411"/>
      <c r="S35" s="411"/>
    </row>
    <row r="36" spans="1:20" ht="24.95" customHeight="1" x14ac:dyDescent="0.2">
      <c r="A36" s="112"/>
      <c r="B36" s="248" t="s">
        <v>457</v>
      </c>
      <c r="C36" s="249"/>
      <c r="D36" s="250"/>
      <c r="E36" s="248" t="s">
        <v>456</v>
      </c>
      <c r="F36" s="249"/>
      <c r="G36" s="250"/>
      <c r="H36" s="248" t="s">
        <v>455</v>
      </c>
      <c r="I36" s="249"/>
      <c r="J36" s="250"/>
      <c r="K36" s="248" t="s">
        <v>458</v>
      </c>
      <c r="L36" s="249"/>
      <c r="M36" s="250"/>
      <c r="N36" s="248"/>
      <c r="O36" s="249"/>
      <c r="P36" s="250"/>
      <c r="Q36" s="248" t="s">
        <v>460</v>
      </c>
      <c r="R36" s="249"/>
      <c r="S36" s="250"/>
    </row>
    <row r="37" spans="1:20" ht="18" customHeight="1" x14ac:dyDescent="0.2">
      <c r="A37" s="112"/>
      <c r="B37" s="408"/>
      <c r="C37" s="409"/>
      <c r="D37" s="410"/>
      <c r="E37" s="408"/>
      <c r="F37" s="409"/>
      <c r="G37" s="410"/>
      <c r="H37" s="408"/>
      <c r="I37" s="409"/>
      <c r="J37" s="410"/>
      <c r="K37" s="408"/>
      <c r="L37" s="409"/>
      <c r="M37" s="410"/>
      <c r="N37" s="408"/>
      <c r="O37" s="409"/>
      <c r="P37" s="410"/>
      <c r="Q37" s="408"/>
      <c r="R37" s="409"/>
      <c r="S37" s="410"/>
    </row>
    <row r="38" spans="1:20" ht="18" customHeight="1" x14ac:dyDescent="0.2">
      <c r="A38" s="112"/>
      <c r="B38" s="405"/>
      <c r="C38" s="406"/>
      <c r="D38" s="407"/>
      <c r="E38" s="405"/>
      <c r="F38" s="406"/>
      <c r="G38" s="407"/>
      <c r="H38" s="405"/>
      <c r="I38" s="406"/>
      <c r="J38" s="407"/>
      <c r="K38" s="405"/>
      <c r="L38" s="406"/>
      <c r="M38" s="407"/>
      <c r="N38" s="405"/>
      <c r="O38" s="406"/>
      <c r="P38" s="407"/>
      <c r="Q38" s="405"/>
      <c r="R38" s="406"/>
      <c r="S38" s="407"/>
    </row>
    <row r="39" spans="1:20" ht="18" customHeight="1" x14ac:dyDescent="0.2">
      <c r="C39" s="95" t="s">
        <v>431</v>
      </c>
    </row>
    <row r="43" spans="1:20" ht="18" customHeight="1" x14ac:dyDescent="0.2">
      <c r="A43" s="4" t="s">
        <v>37</v>
      </c>
    </row>
    <row r="44" spans="1:20" ht="300" customHeight="1" x14ac:dyDescent="0.2">
      <c r="A44" s="202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4"/>
    </row>
  </sheetData>
  <mergeCells count="134">
    <mergeCell ref="B19:D19"/>
    <mergeCell ref="E19:G19"/>
    <mergeCell ref="H19:J19"/>
    <mergeCell ref="K19:M19"/>
    <mergeCell ref="N19:P19"/>
    <mergeCell ref="Q19:S19"/>
    <mergeCell ref="B26:D26"/>
    <mergeCell ref="E26:G26"/>
    <mergeCell ref="H26:J26"/>
    <mergeCell ref="K26:M26"/>
    <mergeCell ref="N26:P26"/>
    <mergeCell ref="Q26:S26"/>
    <mergeCell ref="B23:D23"/>
    <mergeCell ref="E23:G23"/>
    <mergeCell ref="H23:J23"/>
    <mergeCell ref="K23:M23"/>
    <mergeCell ref="N23:P23"/>
    <mergeCell ref="Q23:S23"/>
    <mergeCell ref="B24:D24"/>
    <mergeCell ref="E24:G24"/>
    <mergeCell ref="H24:J24"/>
    <mergeCell ref="K24:M24"/>
    <mergeCell ref="N24:P24"/>
    <mergeCell ref="Q24:S24"/>
    <mergeCell ref="B17:D17"/>
    <mergeCell ref="E17:G17"/>
    <mergeCell ref="H17:J17"/>
    <mergeCell ref="K17:M17"/>
    <mergeCell ref="N17:P17"/>
    <mergeCell ref="Q17:S17"/>
    <mergeCell ref="B15:D15"/>
    <mergeCell ref="E15:G15"/>
    <mergeCell ref="H15:J15"/>
    <mergeCell ref="K15:M15"/>
    <mergeCell ref="N15:P15"/>
    <mergeCell ref="Q15:S15"/>
    <mergeCell ref="B16:D16"/>
    <mergeCell ref="E16:G16"/>
    <mergeCell ref="H16:J16"/>
    <mergeCell ref="K16:M16"/>
    <mergeCell ref="N16:P16"/>
    <mergeCell ref="Q16:S16"/>
    <mergeCell ref="N25:P25"/>
    <mergeCell ref="Q25:S25"/>
    <mergeCell ref="B22:D22"/>
    <mergeCell ref="E22:G22"/>
    <mergeCell ref="H22:J22"/>
    <mergeCell ref="K22:M22"/>
    <mergeCell ref="N22:P22"/>
    <mergeCell ref="Q22:S22"/>
    <mergeCell ref="B20:D20"/>
    <mergeCell ref="E20:G20"/>
    <mergeCell ref="H20:J20"/>
    <mergeCell ref="K20:M20"/>
    <mergeCell ref="N20:P20"/>
    <mergeCell ref="Q20:S20"/>
    <mergeCell ref="B21:D21"/>
    <mergeCell ref="E21:G21"/>
    <mergeCell ref="H21:J21"/>
    <mergeCell ref="K21:M21"/>
    <mergeCell ref="N21:P21"/>
    <mergeCell ref="Q21:S21"/>
    <mergeCell ref="N36:P36"/>
    <mergeCell ref="Q36:S36"/>
    <mergeCell ref="A44:T44"/>
    <mergeCell ref="B38:D38"/>
    <mergeCell ref="E38:G38"/>
    <mergeCell ref="H38:J38"/>
    <mergeCell ref="K38:M38"/>
    <mergeCell ref="F5:S5"/>
    <mergeCell ref="F6:S6"/>
    <mergeCell ref="F7:S7"/>
    <mergeCell ref="F8:I8"/>
    <mergeCell ref="P8:S8"/>
    <mergeCell ref="P9:S9"/>
    <mergeCell ref="B14:D14"/>
    <mergeCell ref="E14:G14"/>
    <mergeCell ref="H14:J14"/>
    <mergeCell ref="K14:M14"/>
    <mergeCell ref="N14:P14"/>
    <mergeCell ref="Q14:S14"/>
    <mergeCell ref="B13:D13"/>
    <mergeCell ref="E13:G13"/>
    <mergeCell ref="H13:J13"/>
    <mergeCell ref="K13:M13"/>
    <mergeCell ref="N13:P13"/>
    <mergeCell ref="D1:T1"/>
    <mergeCell ref="B32:D32"/>
    <mergeCell ref="E32:G32"/>
    <mergeCell ref="H32:J32"/>
    <mergeCell ref="K32:M32"/>
    <mergeCell ref="N32:P32"/>
    <mergeCell ref="Q32:S32"/>
    <mergeCell ref="B33:D33"/>
    <mergeCell ref="E33:G33"/>
    <mergeCell ref="H33:J33"/>
    <mergeCell ref="K33:M33"/>
    <mergeCell ref="N33:P33"/>
    <mergeCell ref="Q33:S33"/>
    <mergeCell ref="Q13:S13"/>
    <mergeCell ref="B18:D18"/>
    <mergeCell ref="E18:G18"/>
    <mergeCell ref="H18:J18"/>
    <mergeCell ref="K18:M18"/>
    <mergeCell ref="N18:P18"/>
    <mergeCell ref="Q18:S18"/>
    <mergeCell ref="B25:D25"/>
    <mergeCell ref="E25:G25"/>
    <mergeCell ref="H25:J25"/>
    <mergeCell ref="K25:M25"/>
    <mergeCell ref="N38:P38"/>
    <mergeCell ref="Q38:S38"/>
    <mergeCell ref="B37:D37"/>
    <mergeCell ref="E37:G37"/>
    <mergeCell ref="H37:J37"/>
    <mergeCell ref="K37:M37"/>
    <mergeCell ref="N37:P37"/>
    <mergeCell ref="Q37:S37"/>
    <mergeCell ref="B34:D34"/>
    <mergeCell ref="E34:G34"/>
    <mergeCell ref="H34:J34"/>
    <mergeCell ref="K34:M34"/>
    <mergeCell ref="N34:P34"/>
    <mergeCell ref="Q34:S34"/>
    <mergeCell ref="B35:D35"/>
    <mergeCell ref="E35:G35"/>
    <mergeCell ref="H35:J35"/>
    <mergeCell ref="K35:M35"/>
    <mergeCell ref="N35:P35"/>
    <mergeCell ref="Q35:S35"/>
    <mergeCell ref="B36:D36"/>
    <mergeCell ref="E36:G36"/>
    <mergeCell ref="H36:J36"/>
    <mergeCell ref="K36:M36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&amp;"Arial,Krepko"&amp;7PIŠI S TISKANIMI ČRKAMI!&amp;C&amp;8Razpisna dokumentacija 2023 - Šport&amp;R
&amp;"Arial,Krepko"&amp;7
NATISNI OBOJESTRANSKO!</oddHeader>
    <oddFooter>&amp;C&amp;7OBČINA IVANČNA GORICA - Oddelek za upravno pravne, družbene in gospodarske zadeve,   Sokolska ulica 8,   1295 Ivančna Gorica</oddFooter>
  </headerFooter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24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6" ht="20.100000000000001" customHeight="1" thickBot="1" x14ac:dyDescent="0.25">
      <c r="A1" s="2" t="s">
        <v>479</v>
      </c>
      <c r="B1" s="6"/>
      <c r="C1" s="6"/>
      <c r="D1" s="421" t="s">
        <v>461</v>
      </c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2"/>
    </row>
    <row r="5" spans="1:26" ht="18" customHeight="1" x14ac:dyDescent="0.2">
      <c r="A5"/>
      <c r="B5" s="4" t="s">
        <v>418</v>
      </c>
    </row>
    <row r="6" spans="1:26" ht="18" customHeight="1" x14ac:dyDescent="0.25">
      <c r="A6"/>
      <c r="B6" s="59"/>
      <c r="C6" s="60"/>
      <c r="D6" s="60"/>
      <c r="E6" s="62" t="s">
        <v>419</v>
      </c>
      <c r="F6" s="277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9"/>
      <c r="T6" s="7"/>
      <c r="V6" s="14"/>
      <c r="W6" s="14"/>
      <c r="X6" s="14"/>
      <c r="Y6" s="14"/>
      <c r="Z6" s="14"/>
    </row>
    <row r="7" spans="1:26" ht="18" customHeight="1" x14ac:dyDescent="0.2">
      <c r="A7"/>
      <c r="B7" s="63"/>
      <c r="C7" s="64"/>
      <c r="D7" s="64"/>
      <c r="E7" s="65" t="s">
        <v>420</v>
      </c>
      <c r="F7" s="272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80"/>
      <c r="T7" s="7"/>
    </row>
    <row r="8" spans="1:26" ht="18" customHeight="1" x14ac:dyDescent="0.2">
      <c r="A8"/>
      <c r="B8" s="63"/>
      <c r="C8" s="64"/>
      <c r="D8" s="64"/>
      <c r="E8" s="65" t="s">
        <v>421</v>
      </c>
      <c r="F8" s="272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80"/>
      <c r="T8" s="7"/>
    </row>
    <row r="9" spans="1:26" ht="18" customHeight="1" x14ac:dyDescent="0.2">
      <c r="A9"/>
      <c r="B9" s="63"/>
      <c r="C9" s="64"/>
      <c r="D9" s="64"/>
      <c r="E9" s="65" t="s">
        <v>422</v>
      </c>
      <c r="F9" s="274"/>
      <c r="G9" s="274"/>
      <c r="H9" s="274"/>
      <c r="I9" s="274"/>
      <c r="J9" s="64"/>
      <c r="K9" s="64"/>
      <c r="L9" s="64"/>
      <c r="M9" s="64"/>
      <c r="N9" s="65"/>
      <c r="O9" s="65" t="s">
        <v>423</v>
      </c>
      <c r="P9" s="177"/>
      <c r="Q9" s="177"/>
      <c r="R9" s="177"/>
      <c r="S9" s="178"/>
      <c r="T9" s="7"/>
    </row>
    <row r="10" spans="1:26" ht="18" customHeight="1" x14ac:dyDescent="0.2">
      <c r="A10"/>
      <c r="B10" s="90"/>
      <c r="C10" s="66"/>
      <c r="D10" s="66"/>
      <c r="E10" s="91"/>
      <c r="F10" s="92"/>
      <c r="G10" s="91"/>
      <c r="H10" s="93"/>
      <c r="I10" s="9"/>
      <c r="J10" s="66"/>
      <c r="K10" s="66"/>
      <c r="L10" s="66"/>
      <c r="M10" s="66"/>
      <c r="N10" s="67"/>
      <c r="O10" s="67" t="s">
        <v>448</v>
      </c>
      <c r="P10" s="269"/>
      <c r="Q10" s="269"/>
      <c r="R10" s="269"/>
      <c r="S10" s="270"/>
      <c r="T10" s="7"/>
    </row>
    <row r="14" spans="1:26" ht="18" customHeight="1" x14ac:dyDescent="0.2">
      <c r="A14" s="4" t="s">
        <v>462</v>
      </c>
    </row>
    <row r="15" spans="1:26" ht="300" customHeight="1" x14ac:dyDescent="0.2">
      <c r="A15" s="202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4"/>
    </row>
    <row r="16" spans="1:26" ht="18" customHeight="1" x14ac:dyDescent="0.2">
      <c r="C16" s="48"/>
    </row>
    <row r="19" spans="2:20" s="68" customFormat="1" ht="18" customHeight="1" x14ac:dyDescent="0.2">
      <c r="C19" s="69"/>
      <c r="E19" s="114" t="s">
        <v>464</v>
      </c>
      <c r="F19" s="418"/>
      <c r="G19" s="419"/>
      <c r="H19" s="419"/>
      <c r="I19" s="420"/>
      <c r="K19" s="1"/>
      <c r="L19" s="1"/>
      <c r="M19" s="1"/>
      <c r="N19" s="1"/>
      <c r="O19" s="1"/>
      <c r="P19" s="114" t="s">
        <v>465</v>
      </c>
      <c r="Q19" s="418"/>
      <c r="R19" s="419"/>
      <c r="S19" s="419"/>
      <c r="T19" s="420"/>
    </row>
    <row r="24" spans="2:20" ht="18" customHeight="1" x14ac:dyDescent="0.2">
      <c r="B24" s="95" t="s">
        <v>463</v>
      </c>
      <c r="C24" s="48"/>
    </row>
  </sheetData>
  <mergeCells count="10">
    <mergeCell ref="A15:T15"/>
    <mergeCell ref="F19:I19"/>
    <mergeCell ref="Q19:T19"/>
    <mergeCell ref="P10:S10"/>
    <mergeCell ref="D1:T1"/>
    <mergeCell ref="F6:S6"/>
    <mergeCell ref="F7:S7"/>
    <mergeCell ref="F8:S8"/>
    <mergeCell ref="F9:I9"/>
    <mergeCell ref="P9:S9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&amp;C&amp;8Razpisna dokumentacija 2023 - Šport&amp;R
&amp;"Arial,Krepko"&amp;7
PIŠI S TISKANIMI ČRKAMI!</oddHeader>
    <oddFooter>&amp;C&amp;7OBČINA IVANČNA GORICA - Oddelek za upravno pravne, družbene in gospodarske zadeve,   Sokolska ulica 8,   1295 Ivančna Gorica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T83"/>
  <sheetViews>
    <sheetView showGridLines="0" tabSelected="1" zoomScaleNormal="100" workbookViewId="0">
      <selection sqref="A1:T1"/>
    </sheetView>
  </sheetViews>
  <sheetFormatPr defaultColWidth="4.7109375" defaultRowHeight="18" customHeight="1" x14ac:dyDescent="0.2"/>
  <cols>
    <col min="1" max="16384" width="4.7109375" style="21"/>
  </cols>
  <sheetData>
    <row r="1" spans="1:20" ht="18" customHeight="1" x14ac:dyDescent="0.25">
      <c r="A1" s="144" t="s">
        <v>602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spans="1:20" ht="18" customHeight="1" thickBot="1" x14ac:dyDescent="0.25"/>
    <row r="3" spans="1:20" ht="20.100000000000001" customHeight="1" thickBot="1" x14ac:dyDescent="0.25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4"/>
    </row>
    <row r="5" spans="1:20" ht="18" customHeight="1" thickBot="1" x14ac:dyDescent="0.25"/>
    <row r="6" spans="1:20" ht="18" customHeight="1" thickBot="1" x14ac:dyDescent="0.25">
      <c r="A6" s="25" t="s">
        <v>1</v>
      </c>
      <c r="F6" s="3"/>
      <c r="G6" s="26"/>
      <c r="H6" s="27" t="s">
        <v>374</v>
      </c>
    </row>
    <row r="8" spans="1:20" ht="18" customHeight="1" x14ac:dyDescent="0.2">
      <c r="A8" s="28" t="s">
        <v>2</v>
      </c>
    </row>
    <row r="9" spans="1:20" ht="15" customHeight="1" x14ac:dyDescent="0.2">
      <c r="A9" s="145" t="s">
        <v>3</v>
      </c>
      <c r="B9" s="146"/>
      <c r="C9" s="146"/>
      <c r="D9" s="146"/>
      <c r="E9" s="147"/>
      <c r="F9" s="148" t="str">
        <f>IF(OR(ISBLANK(Šifra),ISBLANK(INDEX(Tabela_Izvajalci,MATCH(Šifra,INDEX(Tabela_Izvajalci,0,1)),2))),"",VLOOKUP(Šifra,Tabela_Izvajalci,2,FALSE))</f>
        <v/>
      </c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</row>
    <row r="10" spans="1:20" ht="15" customHeight="1" x14ac:dyDescent="0.2">
      <c r="A10" s="137"/>
      <c r="B10" s="135"/>
      <c r="C10" s="135"/>
      <c r="D10" s="135"/>
      <c r="E10" s="136"/>
      <c r="F10" s="141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3"/>
    </row>
    <row r="11" spans="1:20" ht="15" customHeight="1" x14ac:dyDescent="0.2">
      <c r="A11" s="134" t="s">
        <v>99</v>
      </c>
      <c r="B11" s="135"/>
      <c r="C11" s="135"/>
      <c r="D11" s="135"/>
      <c r="E11" s="136"/>
      <c r="F11" s="138" t="str">
        <f>IF(OR(ISBLANK(Šifra),ISBLANK(INDEX(Tabela_Izvajalci,MATCH(Šifra,INDEX(Tabela_Izvajalci,0,1)),3))),"",VLOOKUP(Šifra,Tabela_Izvajalci,3,FALSE))</f>
        <v/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40"/>
    </row>
    <row r="12" spans="1:20" ht="15" customHeight="1" x14ac:dyDescent="0.2">
      <c r="A12" s="137"/>
      <c r="B12" s="135"/>
      <c r="C12" s="135"/>
      <c r="D12" s="135"/>
      <c r="E12" s="136"/>
      <c r="F12" s="141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3"/>
    </row>
    <row r="13" spans="1:20" ht="15" customHeight="1" x14ac:dyDescent="0.2">
      <c r="A13" s="134" t="s">
        <v>4</v>
      </c>
      <c r="B13" s="135"/>
      <c r="C13" s="135"/>
      <c r="D13" s="135"/>
      <c r="E13" s="136"/>
      <c r="F13" s="138" t="str">
        <f>IF(OR(ISBLANK(Šifra),ISBLANK(INDEX(Tabela_Izvajalci,MATCH(Šifra,INDEX(Tabela_Izvajalci,0,1)),4))),"",VLOOKUP(Šifra,Tabela_Izvajalci,4,FALSE))</f>
        <v/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40"/>
    </row>
    <row r="14" spans="1:20" ht="15" customHeight="1" x14ac:dyDescent="0.2">
      <c r="A14" s="137"/>
      <c r="B14" s="135"/>
      <c r="C14" s="135"/>
      <c r="D14" s="135"/>
      <c r="E14" s="136"/>
      <c r="F14" s="141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3"/>
    </row>
    <row r="15" spans="1:20" ht="15" customHeight="1" x14ac:dyDescent="0.2">
      <c r="A15" s="134" t="s">
        <v>5</v>
      </c>
      <c r="B15" s="135"/>
      <c r="C15" s="135"/>
      <c r="D15" s="135"/>
      <c r="E15" s="136"/>
      <c r="F15" s="138" t="str">
        <f>IF(OR(ISBLANK(Šifra),ISBLANK(INDEX(Tabela_Izvajalci,MATCH(Šifra,INDEX(Tabela_Izvajalci,0,1)),5))),"",VLOOKUP(Šifra,Tabela_Izvajalci,5,FALSE))</f>
        <v/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40"/>
    </row>
    <row r="16" spans="1:20" ht="15" customHeight="1" x14ac:dyDescent="0.2">
      <c r="A16" s="137"/>
      <c r="B16" s="135"/>
      <c r="C16" s="135"/>
      <c r="D16" s="135"/>
      <c r="E16" s="136"/>
      <c r="F16" s="141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3"/>
    </row>
    <row r="17" spans="1:20" ht="15" customHeight="1" x14ac:dyDescent="0.2">
      <c r="A17" s="134" t="s">
        <v>6</v>
      </c>
      <c r="B17" s="135"/>
      <c r="C17" s="135"/>
      <c r="D17" s="135"/>
      <c r="E17" s="136"/>
      <c r="F17" s="138" t="str">
        <f>IF(OR(ISBLANK(Šifra),ISBLANK(INDEX(Tabela_Izvajalci,MATCH(Šifra,INDEX(Tabela_Izvajalci,0,1)),6))),"",VLOOKUP(Šifra,Tabela_Izvajalci,6,FALSE))</f>
        <v/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40"/>
    </row>
    <row r="18" spans="1:20" ht="15" customHeight="1" x14ac:dyDescent="0.2">
      <c r="A18" s="137"/>
      <c r="B18" s="135"/>
      <c r="C18" s="135"/>
      <c r="D18" s="135"/>
      <c r="E18" s="136"/>
      <c r="F18" s="141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3"/>
    </row>
    <row r="19" spans="1:20" ht="15" customHeight="1" x14ac:dyDescent="0.2">
      <c r="A19" s="134" t="s">
        <v>7</v>
      </c>
      <c r="B19" s="135"/>
      <c r="C19" s="135"/>
      <c r="D19" s="135"/>
      <c r="E19" s="136"/>
      <c r="F19" s="138" t="str">
        <f>IF(OR(ISBLANK(Šifra),ISBLANK(INDEX(Tabela_Izvajalci,MATCH(Šifra,INDEX(Tabela_Izvajalci,0,1)),7))),"",VLOOKUP(Šifra,Tabela_Izvajalci,7,FALSE))</f>
        <v/>
      </c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40"/>
    </row>
    <row r="20" spans="1:20" ht="15" customHeight="1" x14ac:dyDescent="0.2">
      <c r="A20" s="137"/>
      <c r="B20" s="135"/>
      <c r="C20" s="135"/>
      <c r="D20" s="135"/>
      <c r="E20" s="136"/>
      <c r="F20" s="141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3"/>
    </row>
    <row r="21" spans="1:20" ht="15" customHeight="1" x14ac:dyDescent="0.2">
      <c r="A21" s="134" t="s">
        <v>8</v>
      </c>
      <c r="B21" s="135"/>
      <c r="C21" s="135"/>
      <c r="D21" s="135"/>
      <c r="E21" s="136"/>
      <c r="F21" s="138" t="str">
        <f>IF(OR(ISBLANK(Šifra),ISBLANK(INDEX(Tabela_Izvajalci,MATCH(Šifra,INDEX(Tabela_Izvajalci,0,1)),8))),"",VLOOKUP(Šifra,Tabela_Izvajalci,8,FALSE))</f>
        <v/>
      </c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40"/>
    </row>
    <row r="22" spans="1:20" ht="15" customHeight="1" x14ac:dyDescent="0.2">
      <c r="A22" s="151"/>
      <c r="B22" s="152"/>
      <c r="C22" s="152"/>
      <c r="D22" s="152"/>
      <c r="E22" s="153"/>
      <c r="F22" s="154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6" spans="1:20" ht="18" customHeight="1" x14ac:dyDescent="0.2">
      <c r="A26" s="28" t="s">
        <v>9</v>
      </c>
    </row>
    <row r="27" spans="1:20" ht="15" customHeight="1" x14ac:dyDescent="0.2">
      <c r="A27" s="145" t="s">
        <v>10</v>
      </c>
      <c r="B27" s="146"/>
      <c r="C27" s="146"/>
      <c r="D27" s="146"/>
      <c r="E27" s="147"/>
      <c r="F27" s="148" t="str">
        <f>IF(OR(ISBLANK(Šifra),ISBLANK(INDEX(Tabela_Izvajalci,MATCH(Šifra,INDEX(Tabela_Izvajalci,0,1)),9))),"",VLOOKUP(Šifra,Tabela_Izvajalci,9,FALSE))</f>
        <v/>
      </c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50"/>
    </row>
    <row r="28" spans="1:20" ht="15" customHeight="1" x14ac:dyDescent="0.2">
      <c r="A28" s="137"/>
      <c r="B28" s="135"/>
      <c r="C28" s="135"/>
      <c r="D28" s="135"/>
      <c r="E28" s="136"/>
      <c r="F28" s="141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3"/>
    </row>
    <row r="29" spans="1:20" ht="15" customHeight="1" x14ac:dyDescent="0.2">
      <c r="A29" s="134" t="s">
        <v>11</v>
      </c>
      <c r="B29" s="157"/>
      <c r="C29" s="157"/>
      <c r="D29" s="157"/>
      <c r="E29" s="158"/>
      <c r="F29" s="138" t="str">
        <f>IF(OR(ISBLANK(Šifra),ISBLANK(INDEX(Tabela_Izvajalci,MATCH(Šifra,INDEX(Tabela_Izvajalci,0,1)),10))),"",VLOOKUP(Šifra,Tabela_Izvajalci,10,FALSE))</f>
        <v/>
      </c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40"/>
    </row>
    <row r="30" spans="1:20" ht="15" customHeight="1" x14ac:dyDescent="0.2">
      <c r="A30" s="159"/>
      <c r="B30" s="160"/>
      <c r="C30" s="160"/>
      <c r="D30" s="160"/>
      <c r="E30" s="161"/>
      <c r="F30" s="154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4" spans="1:20" ht="18" customHeight="1" x14ac:dyDescent="0.2">
      <c r="A34" s="28" t="s">
        <v>12</v>
      </c>
    </row>
    <row r="35" spans="1:20" ht="15" customHeight="1" x14ac:dyDescent="0.2">
      <c r="A35" s="145" t="s">
        <v>93</v>
      </c>
      <c r="B35" s="146"/>
      <c r="C35" s="146"/>
      <c r="D35" s="146"/>
      <c r="E35" s="147"/>
      <c r="F35" s="148" t="str">
        <f>IF(OR(ISBLANK(Šifra),ISBLANK(INDEX(Tabela_Izvajalci,MATCH(Šifra,INDEX(Tabela_Izvajalci,0,1)),11))),"",VLOOKUP(Šifra,Tabela_Izvajalci,11,FALSE))</f>
        <v/>
      </c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50"/>
    </row>
    <row r="36" spans="1:20" ht="15" customHeight="1" x14ac:dyDescent="0.2">
      <c r="A36" s="137"/>
      <c r="B36" s="135"/>
      <c r="C36" s="135"/>
      <c r="D36" s="135"/>
      <c r="E36" s="136"/>
      <c r="F36" s="141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3"/>
    </row>
    <row r="37" spans="1:20" ht="15" customHeight="1" x14ac:dyDescent="0.2">
      <c r="A37" s="134" t="s">
        <v>10</v>
      </c>
      <c r="B37" s="135"/>
      <c r="C37" s="135"/>
      <c r="D37" s="135"/>
      <c r="E37" s="136"/>
      <c r="F37" s="138" t="str">
        <f>IF(OR(ISBLANK(Šifra),ISBLANK(INDEX(Tabela_Izvajalci,MATCH(Šifra,INDEX(Tabela_Izvajalci,0,1)),12))),"",VLOOKUP(Šifra,Tabela_Izvajalci,12,FALSE))</f>
        <v/>
      </c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40"/>
    </row>
    <row r="38" spans="1:20" ht="15" customHeight="1" x14ac:dyDescent="0.2">
      <c r="A38" s="137"/>
      <c r="B38" s="135"/>
      <c r="C38" s="135"/>
      <c r="D38" s="135"/>
      <c r="E38" s="136"/>
      <c r="F38" s="141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3"/>
    </row>
    <row r="39" spans="1:20" ht="15" customHeight="1" x14ac:dyDescent="0.2">
      <c r="A39" s="134" t="s">
        <v>373</v>
      </c>
      <c r="B39" s="135"/>
      <c r="C39" s="135"/>
      <c r="D39" s="135"/>
      <c r="E39" s="136"/>
      <c r="F39" s="138" t="str">
        <f>IF(OR(ISBLANK(Šifra),ISBLANK(INDEX(Tabela_Izvajalci,MATCH(Šifra,INDEX(Tabela_Izvajalci,0,1)),13))),"",VLOOKUP(Šifra,Tabela_Izvajalci,13,FALSE))</f>
        <v/>
      </c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40"/>
    </row>
    <row r="40" spans="1:20" ht="15" customHeight="1" x14ac:dyDescent="0.2">
      <c r="A40" s="137"/>
      <c r="B40" s="135"/>
      <c r="C40" s="135"/>
      <c r="D40" s="135"/>
      <c r="E40" s="136"/>
      <c r="F40" s="141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3"/>
    </row>
    <row r="41" spans="1:20" ht="15" customHeight="1" x14ac:dyDescent="0.2">
      <c r="A41" s="134" t="s">
        <v>11</v>
      </c>
      <c r="B41" s="157"/>
      <c r="C41" s="157"/>
      <c r="D41" s="157"/>
      <c r="E41" s="158"/>
      <c r="F41" s="138" t="str">
        <f>IF(OR(ISBLANK(Šifra),ISBLANK(INDEX(Tabela_Izvajalci,MATCH(Šifra,INDEX(Tabela_Izvajalci,0,1)),14))),"",VLOOKUP(Šifra,Tabela_Izvajalci,14,FALSE))</f>
        <v/>
      </c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40"/>
    </row>
    <row r="42" spans="1:20" ht="15" customHeight="1" x14ac:dyDescent="0.2">
      <c r="A42" s="159"/>
      <c r="B42" s="160"/>
      <c r="C42" s="160"/>
      <c r="D42" s="160"/>
      <c r="E42" s="161"/>
      <c r="F42" s="154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 ht="18" customHeight="1" x14ac:dyDescent="0.2">
      <c r="B43" s="56" t="s">
        <v>14</v>
      </c>
    </row>
    <row r="44" spans="1:20" ht="18" customHeight="1" x14ac:dyDescent="0.2">
      <c r="B44" s="48" t="s">
        <v>100</v>
      </c>
    </row>
    <row r="45" spans="1:20" ht="18" customHeight="1" thickBot="1" x14ac:dyDescent="0.25"/>
    <row r="46" spans="1:20" ht="20.100000000000001" customHeight="1" thickBot="1" x14ac:dyDescent="0.25">
      <c r="A46" s="22" t="s">
        <v>92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4"/>
    </row>
    <row r="48" spans="1:20" ht="18" customHeight="1" x14ac:dyDescent="0.2">
      <c r="A48" s="28" t="s">
        <v>470</v>
      </c>
      <c r="B48" s="28"/>
    </row>
    <row r="49" spans="1:20" ht="18" customHeight="1" x14ac:dyDescent="0.2">
      <c r="A49" s="30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</row>
    <row r="50" spans="1:20" ht="18" customHeight="1" x14ac:dyDescent="0.2">
      <c r="A50" s="32"/>
      <c r="T50" s="31"/>
    </row>
    <row r="51" spans="1:20" ht="18" customHeight="1" x14ac:dyDescent="0.2">
      <c r="A51" s="32"/>
      <c r="T51" s="31"/>
    </row>
    <row r="52" spans="1:20" ht="18" customHeight="1" x14ac:dyDescent="0.2">
      <c r="A52" s="32"/>
      <c r="T52" s="31"/>
    </row>
    <row r="53" spans="1:20" ht="18" customHeight="1" x14ac:dyDescent="0.2">
      <c r="A53" s="32"/>
      <c r="T53" s="31"/>
    </row>
    <row r="54" spans="1:20" ht="18" customHeight="1" x14ac:dyDescent="0.2">
      <c r="A54" s="32"/>
      <c r="T54" s="31"/>
    </row>
    <row r="55" spans="1:20" ht="18" customHeight="1" x14ac:dyDescent="0.2">
      <c r="A55" s="32"/>
      <c r="T55" s="31"/>
    </row>
    <row r="56" spans="1:20" ht="18" customHeight="1" x14ac:dyDescent="0.2">
      <c r="A56" s="32"/>
      <c r="T56" s="31"/>
    </row>
    <row r="57" spans="1:20" ht="18" customHeight="1" x14ac:dyDescent="0.2">
      <c r="A57" s="32"/>
      <c r="T57" s="31"/>
    </row>
    <row r="58" spans="1:20" ht="18" customHeight="1" x14ac:dyDescent="0.2">
      <c r="A58" s="32"/>
      <c r="T58" s="31"/>
    </row>
    <row r="59" spans="1:20" ht="18" customHeight="1" x14ac:dyDescent="0.2">
      <c r="A59" s="32"/>
      <c r="T59" s="31"/>
    </row>
    <row r="60" spans="1:20" ht="18" customHeight="1" x14ac:dyDescent="0.2">
      <c r="A60" s="32"/>
      <c r="T60" s="31"/>
    </row>
    <row r="61" spans="1:20" ht="18" customHeight="1" x14ac:dyDescent="0.2">
      <c r="A61" s="32"/>
      <c r="T61" s="31"/>
    </row>
    <row r="62" spans="1:20" ht="18" customHeight="1" x14ac:dyDescent="0.2">
      <c r="A62" s="32"/>
      <c r="T62" s="31"/>
    </row>
    <row r="63" spans="1:20" ht="18" customHeight="1" x14ac:dyDescent="0.2">
      <c r="A63" s="32"/>
      <c r="T63" s="31"/>
    </row>
    <row r="64" spans="1:20" ht="18" customHeight="1" x14ac:dyDescent="0.2">
      <c r="A64" s="32"/>
      <c r="T64" s="31"/>
    </row>
    <row r="65" spans="1:20" ht="18" customHeight="1" x14ac:dyDescent="0.2">
      <c r="A65" s="3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34"/>
    </row>
    <row r="68" spans="1:20" ht="18" customHeight="1" thickBo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</row>
    <row r="70" spans="1:20" ht="18" customHeight="1" x14ac:dyDescent="0.2">
      <c r="A70" s="44" t="s">
        <v>132</v>
      </c>
    </row>
    <row r="71" spans="1:20" ht="18" customHeight="1" x14ac:dyDescent="0.2">
      <c r="A71" s="44" t="s">
        <v>133</v>
      </c>
    </row>
    <row r="74" spans="1:20" ht="18" customHeight="1" x14ac:dyDescent="0.2">
      <c r="A74" s="21" t="s">
        <v>471</v>
      </c>
    </row>
    <row r="77" spans="1:20" ht="18" customHeight="1" x14ac:dyDescent="0.2">
      <c r="B77" s="21" t="s">
        <v>93</v>
      </c>
      <c r="E77" s="163"/>
      <c r="F77" s="163"/>
      <c r="G77" s="163"/>
      <c r="H77" s="163"/>
      <c r="I77" s="163"/>
      <c r="J77" s="163"/>
      <c r="K77" s="163"/>
      <c r="L77" s="163"/>
      <c r="M77" s="163"/>
    </row>
    <row r="79" spans="1:20" ht="18" customHeight="1" x14ac:dyDescent="0.2">
      <c r="B79" s="21" t="s">
        <v>94</v>
      </c>
      <c r="E79" s="164"/>
      <c r="F79" s="164"/>
      <c r="G79" s="164"/>
    </row>
    <row r="83" spans="9:20" ht="18" customHeight="1" x14ac:dyDescent="0.2">
      <c r="I83" s="162" t="s">
        <v>96</v>
      </c>
      <c r="J83" s="162"/>
      <c r="K83" s="162"/>
      <c r="N83" s="162" t="s">
        <v>95</v>
      </c>
      <c r="O83" s="162"/>
      <c r="P83" s="162"/>
      <c r="Q83" s="162"/>
      <c r="R83" s="162"/>
      <c r="S83" s="162"/>
      <c r="T83" s="162"/>
    </row>
  </sheetData>
  <mergeCells count="44">
    <mergeCell ref="N83:T83"/>
    <mergeCell ref="I83:K83"/>
    <mergeCell ref="E77:M77"/>
    <mergeCell ref="E79:G79"/>
    <mergeCell ref="A37:E38"/>
    <mergeCell ref="F37:T37"/>
    <mergeCell ref="F38:T38"/>
    <mergeCell ref="A39:E40"/>
    <mergeCell ref="F39:T39"/>
    <mergeCell ref="F40:T40"/>
    <mergeCell ref="A41:E42"/>
    <mergeCell ref="F41:T41"/>
    <mergeCell ref="F42:T42"/>
    <mergeCell ref="A29:E30"/>
    <mergeCell ref="F29:T29"/>
    <mergeCell ref="F30:T30"/>
    <mergeCell ref="A35:E36"/>
    <mergeCell ref="F35:T35"/>
    <mergeCell ref="F36:T36"/>
    <mergeCell ref="A21:E22"/>
    <mergeCell ref="F21:T21"/>
    <mergeCell ref="F22:T22"/>
    <mergeCell ref="A27:E28"/>
    <mergeCell ref="F27:T27"/>
    <mergeCell ref="F28:T28"/>
    <mergeCell ref="A17:E18"/>
    <mergeCell ref="F17:T17"/>
    <mergeCell ref="F18:T18"/>
    <mergeCell ref="A19:E20"/>
    <mergeCell ref="F19:T19"/>
    <mergeCell ref="F20:T20"/>
    <mergeCell ref="A13:E14"/>
    <mergeCell ref="F13:T13"/>
    <mergeCell ref="F14:T14"/>
    <mergeCell ref="A15:E16"/>
    <mergeCell ref="F15:T15"/>
    <mergeCell ref="F16:T16"/>
    <mergeCell ref="A11:E12"/>
    <mergeCell ref="F11:T11"/>
    <mergeCell ref="F12:T12"/>
    <mergeCell ref="A1:T1"/>
    <mergeCell ref="A9:E10"/>
    <mergeCell ref="F9:T9"/>
    <mergeCell ref="F10:T10"/>
  </mergeCells>
  <phoneticPr fontId="2" type="noConversion"/>
  <printOptions horizontalCentered="1"/>
  <pageMargins left="0.19685039370078741" right="0.19685039370078741" top="0.98425196850393704" bottom="0.78740157480314965" header="0.19685039370078741" footer="0.19685039370078741"/>
  <pageSetup paperSize="9" orientation="portrait" horizontalDpi="300" verticalDpi="300" r:id="rId1"/>
  <headerFooter alignWithMargins="0">
    <oddHeader>&amp;L
&amp;"Arial,Krepko"&amp;7PIŠI S TISKANIMI ČRKAMI!&amp;C&amp;8Razpisna dokumentacija 2023 - Šport&amp;R
&amp;"Arial,Krepko"&amp;7
NATISNI OBOJESTRANSKO!</oddHeader>
    <oddFooter>&amp;C&amp;7OBČINA IVANČNA GORICA - Oddelek za upravno pravne, družbene in gospodarske zadeve,   Sokolska ulica 8,   1295 Ivančna Gorica</oddFooter>
  </headerFooter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247650</xdr:colOff>
                    <xdr:row>48</xdr:row>
                    <xdr:rowOff>171450</xdr:rowOff>
                  </from>
                  <to>
                    <xdr:col>8</xdr:col>
                    <xdr:colOff>76200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247650</xdr:colOff>
                    <xdr:row>49</xdr:row>
                    <xdr:rowOff>171450</xdr:rowOff>
                  </from>
                  <to>
                    <xdr:col>8</xdr:col>
                    <xdr:colOff>76200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247650</xdr:colOff>
                    <xdr:row>50</xdr:row>
                    <xdr:rowOff>171450</xdr:rowOff>
                  </from>
                  <to>
                    <xdr:col>8</xdr:col>
                    <xdr:colOff>76200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247650</xdr:colOff>
                    <xdr:row>51</xdr:row>
                    <xdr:rowOff>171450</xdr:rowOff>
                  </from>
                  <to>
                    <xdr:col>8</xdr:col>
                    <xdr:colOff>76200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52</xdr:row>
                    <xdr:rowOff>171450</xdr:rowOff>
                  </from>
                  <to>
                    <xdr:col>8</xdr:col>
                    <xdr:colOff>76200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247650</xdr:colOff>
                    <xdr:row>53</xdr:row>
                    <xdr:rowOff>171450</xdr:rowOff>
                  </from>
                  <to>
                    <xdr:col>8</xdr:col>
                    <xdr:colOff>76200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247650</xdr:colOff>
                    <xdr:row>54</xdr:row>
                    <xdr:rowOff>171450</xdr:rowOff>
                  </from>
                  <to>
                    <xdr:col>8</xdr:col>
                    <xdr:colOff>76200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0</xdr:col>
                    <xdr:colOff>247650</xdr:colOff>
                    <xdr:row>55</xdr:row>
                    <xdr:rowOff>171450</xdr:rowOff>
                  </from>
                  <to>
                    <xdr:col>8</xdr:col>
                    <xdr:colOff>76200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0</xdr:col>
                    <xdr:colOff>247650</xdr:colOff>
                    <xdr:row>56</xdr:row>
                    <xdr:rowOff>171450</xdr:rowOff>
                  </from>
                  <to>
                    <xdr:col>8</xdr:col>
                    <xdr:colOff>76200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9</xdr:col>
                    <xdr:colOff>266700</xdr:colOff>
                    <xdr:row>48</xdr:row>
                    <xdr:rowOff>171450</xdr:rowOff>
                  </from>
                  <to>
                    <xdr:col>19</xdr:col>
                    <xdr:colOff>76200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9</xdr:col>
                    <xdr:colOff>266700</xdr:colOff>
                    <xdr:row>49</xdr:row>
                    <xdr:rowOff>161925</xdr:rowOff>
                  </from>
                  <to>
                    <xdr:col>19</xdr:col>
                    <xdr:colOff>76200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</xdr:col>
                    <xdr:colOff>266700</xdr:colOff>
                    <xdr:row>50</xdr:row>
                    <xdr:rowOff>171450</xdr:rowOff>
                  </from>
                  <to>
                    <xdr:col>19</xdr:col>
                    <xdr:colOff>76200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9</xdr:col>
                    <xdr:colOff>266700</xdr:colOff>
                    <xdr:row>52</xdr:row>
                    <xdr:rowOff>171450</xdr:rowOff>
                  </from>
                  <to>
                    <xdr:col>19</xdr:col>
                    <xdr:colOff>76200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9</xdr:col>
                    <xdr:colOff>266700</xdr:colOff>
                    <xdr:row>51</xdr:row>
                    <xdr:rowOff>171450</xdr:rowOff>
                  </from>
                  <to>
                    <xdr:col>19</xdr:col>
                    <xdr:colOff>76200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9</xdr:col>
                    <xdr:colOff>266700</xdr:colOff>
                    <xdr:row>54</xdr:row>
                    <xdr:rowOff>171450</xdr:rowOff>
                  </from>
                  <to>
                    <xdr:col>19</xdr:col>
                    <xdr:colOff>76200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9</xdr:col>
                    <xdr:colOff>266700</xdr:colOff>
                    <xdr:row>53</xdr:row>
                    <xdr:rowOff>171450</xdr:rowOff>
                  </from>
                  <to>
                    <xdr:col>19</xdr:col>
                    <xdr:colOff>76200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9</xdr:col>
                    <xdr:colOff>266700</xdr:colOff>
                    <xdr:row>55</xdr:row>
                    <xdr:rowOff>171450</xdr:rowOff>
                  </from>
                  <to>
                    <xdr:col>19</xdr:col>
                    <xdr:colOff>76200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9</xdr:col>
                    <xdr:colOff>266700</xdr:colOff>
                    <xdr:row>56</xdr:row>
                    <xdr:rowOff>171450</xdr:rowOff>
                  </from>
                  <to>
                    <xdr:col>19</xdr:col>
                    <xdr:colOff>76200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9</xdr:col>
                    <xdr:colOff>266700</xdr:colOff>
                    <xdr:row>57</xdr:row>
                    <xdr:rowOff>171450</xdr:rowOff>
                  </from>
                  <to>
                    <xdr:col>19</xdr:col>
                    <xdr:colOff>76200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9</xdr:col>
                    <xdr:colOff>266700</xdr:colOff>
                    <xdr:row>60</xdr:row>
                    <xdr:rowOff>152400</xdr:rowOff>
                  </from>
                  <to>
                    <xdr:col>19</xdr:col>
                    <xdr:colOff>76200</xdr:colOff>
                    <xdr:row>61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0</xdr:col>
                    <xdr:colOff>247650</xdr:colOff>
                    <xdr:row>57</xdr:row>
                    <xdr:rowOff>171450</xdr:rowOff>
                  </from>
                  <to>
                    <xdr:col>8</xdr:col>
                    <xdr:colOff>76200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9</xdr:col>
                    <xdr:colOff>266700</xdr:colOff>
                    <xdr:row>59</xdr:row>
                    <xdr:rowOff>152400</xdr:rowOff>
                  </from>
                  <to>
                    <xdr:col>19</xdr:col>
                    <xdr:colOff>76200</xdr:colOff>
                    <xdr:row>60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9</xdr:col>
                    <xdr:colOff>266700</xdr:colOff>
                    <xdr:row>61</xdr:row>
                    <xdr:rowOff>152400</xdr:rowOff>
                  </from>
                  <to>
                    <xdr:col>19</xdr:col>
                    <xdr:colOff>76200</xdr:colOff>
                    <xdr:row>62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9</xdr:col>
                    <xdr:colOff>266700</xdr:colOff>
                    <xdr:row>62</xdr:row>
                    <xdr:rowOff>152400</xdr:rowOff>
                  </from>
                  <to>
                    <xdr:col>19</xdr:col>
                    <xdr:colOff>76200</xdr:colOff>
                    <xdr:row>63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0</xdr:col>
                    <xdr:colOff>247650</xdr:colOff>
                    <xdr:row>59</xdr:row>
                    <xdr:rowOff>152400</xdr:rowOff>
                  </from>
                  <to>
                    <xdr:col>8</xdr:col>
                    <xdr:colOff>76200</xdr:colOff>
                    <xdr:row>60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0</xdr:col>
                    <xdr:colOff>247650</xdr:colOff>
                    <xdr:row>60</xdr:row>
                    <xdr:rowOff>152400</xdr:rowOff>
                  </from>
                  <to>
                    <xdr:col>8</xdr:col>
                    <xdr:colOff>76200</xdr:colOff>
                    <xdr:row>61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0</xdr:col>
                    <xdr:colOff>247650</xdr:colOff>
                    <xdr:row>63</xdr:row>
                    <xdr:rowOff>161925</xdr:rowOff>
                  </from>
                  <to>
                    <xdr:col>8</xdr:col>
                    <xdr:colOff>76200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0</xdr:col>
                    <xdr:colOff>247650</xdr:colOff>
                    <xdr:row>62</xdr:row>
                    <xdr:rowOff>152400</xdr:rowOff>
                  </from>
                  <to>
                    <xdr:col>8</xdr:col>
                    <xdr:colOff>76200</xdr:colOff>
                    <xdr:row>63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9</xdr:col>
                    <xdr:colOff>266700</xdr:colOff>
                    <xdr:row>63</xdr:row>
                    <xdr:rowOff>161925</xdr:rowOff>
                  </from>
                  <to>
                    <xdr:col>19</xdr:col>
                    <xdr:colOff>76200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0</xdr:col>
                    <xdr:colOff>247650</xdr:colOff>
                    <xdr:row>61</xdr:row>
                    <xdr:rowOff>152400</xdr:rowOff>
                  </from>
                  <to>
                    <xdr:col>8</xdr:col>
                    <xdr:colOff>76200</xdr:colOff>
                    <xdr:row>62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U62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1" ht="20.100000000000001" customHeight="1" thickBot="1" x14ac:dyDescent="0.25">
      <c r="A1" s="2" t="s">
        <v>15</v>
      </c>
      <c r="B1" s="6"/>
      <c r="C1" s="6"/>
      <c r="D1" s="174" t="s">
        <v>103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10" spans="1:21" ht="18" customHeight="1" x14ac:dyDescent="0.2">
      <c r="A10" s="4" t="s">
        <v>2</v>
      </c>
    </row>
    <row r="11" spans="1:21" ht="18" customHeight="1" x14ac:dyDescent="0.2">
      <c r="A11" s="59"/>
      <c r="B11" s="60"/>
      <c r="C11" s="61" t="s">
        <v>16</v>
      </c>
      <c r="D11" s="60"/>
      <c r="E11" s="199"/>
      <c r="F11" s="199"/>
      <c r="G11" s="199"/>
      <c r="H11" s="199"/>
      <c r="I11" s="199"/>
      <c r="J11" s="199"/>
      <c r="K11" s="199"/>
      <c r="L11" s="60"/>
      <c r="M11" s="60"/>
      <c r="N11" s="60"/>
      <c r="O11" s="62" t="s">
        <v>107</v>
      </c>
      <c r="P11" s="200"/>
      <c r="Q11" s="200"/>
      <c r="R11" s="200"/>
      <c r="S11" s="200"/>
      <c r="T11" s="201"/>
      <c r="U11" s="7"/>
    </row>
    <row r="12" spans="1:21" ht="18" customHeight="1" x14ac:dyDescent="0.2">
      <c r="A12" s="63"/>
      <c r="B12" s="64"/>
      <c r="C12" s="8" t="s">
        <v>17</v>
      </c>
      <c r="D12" s="8" t="s">
        <v>18</v>
      </c>
      <c r="E12" s="176"/>
      <c r="F12" s="176"/>
      <c r="G12" s="8" t="s">
        <v>19</v>
      </c>
      <c r="H12" s="176"/>
      <c r="I12" s="176"/>
      <c r="J12" s="64"/>
      <c r="K12" s="64"/>
      <c r="L12" s="64"/>
      <c r="M12" s="64"/>
      <c r="N12" s="65"/>
      <c r="O12" s="65" t="s">
        <v>106</v>
      </c>
      <c r="P12" s="177"/>
      <c r="Q12" s="177"/>
      <c r="R12" s="177"/>
      <c r="S12" s="177"/>
      <c r="T12" s="178"/>
      <c r="U12" s="7"/>
    </row>
    <row r="13" spans="1:21" ht="18" customHeight="1" x14ac:dyDescent="0.2">
      <c r="A13" s="90"/>
      <c r="B13" s="66"/>
      <c r="C13" s="91" t="s">
        <v>20</v>
      </c>
      <c r="D13" s="91" t="s">
        <v>18</v>
      </c>
      <c r="E13" s="132"/>
      <c r="F13" s="91" t="s">
        <v>19</v>
      </c>
      <c r="G13" s="132"/>
      <c r="H13" s="93" t="s">
        <v>21</v>
      </c>
      <c r="I13" s="9"/>
      <c r="J13" s="66"/>
      <c r="K13" s="66"/>
      <c r="L13" s="66"/>
      <c r="M13" s="66"/>
      <c r="N13" s="67"/>
      <c r="O13" s="67" t="s">
        <v>376</v>
      </c>
      <c r="P13" s="188"/>
      <c r="Q13" s="188"/>
      <c r="R13" s="188"/>
      <c r="S13" s="188"/>
      <c r="T13" s="189"/>
      <c r="U13" s="7"/>
    </row>
    <row r="14" spans="1:21" ht="18" customHeight="1" x14ac:dyDescent="0.2">
      <c r="C14" s="95" t="s">
        <v>375</v>
      </c>
    </row>
    <row r="17" spans="1:19" ht="21.95" customHeight="1" x14ac:dyDescent="0.2">
      <c r="A17" s="47"/>
      <c r="B17" s="47" t="s">
        <v>102</v>
      </c>
      <c r="D17" s="7"/>
      <c r="E17" s="46"/>
      <c r="F17" s="46"/>
      <c r="G17" s="46"/>
      <c r="H17" s="46"/>
      <c r="I17" s="46"/>
      <c r="J17" s="46"/>
      <c r="K17" s="46"/>
      <c r="L17" s="46"/>
    </row>
    <row r="18" spans="1:19" s="68" customFormat="1" ht="18" customHeight="1" x14ac:dyDescent="0.2">
      <c r="B18" s="69"/>
      <c r="D18" s="70" t="s">
        <v>13</v>
      </c>
      <c r="E18" s="190"/>
      <c r="F18" s="191"/>
      <c r="G18" s="191"/>
      <c r="H18" s="191"/>
      <c r="I18" s="191"/>
      <c r="J18" s="191"/>
      <c r="K18" s="191"/>
      <c r="L18" s="192"/>
      <c r="N18" s="69"/>
      <c r="O18" s="70" t="s">
        <v>10</v>
      </c>
      <c r="P18" s="190"/>
      <c r="Q18" s="191"/>
      <c r="R18" s="191"/>
      <c r="S18" s="192"/>
    </row>
    <row r="24" spans="1:19" ht="18" customHeight="1" x14ac:dyDescent="0.2">
      <c r="E24" s="193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5"/>
    </row>
    <row r="26" spans="1:19" ht="18" customHeight="1" x14ac:dyDescent="0.2">
      <c r="C26" s="48" t="s">
        <v>556</v>
      </c>
    </row>
    <row r="28" spans="1:19" ht="18" customHeight="1" thickBot="1" x14ac:dyDescent="0.25">
      <c r="B28" s="4" t="s">
        <v>22</v>
      </c>
    </row>
    <row r="29" spans="1:19" ht="15.95" customHeight="1" x14ac:dyDescent="0.2">
      <c r="B29" s="196" t="s">
        <v>23</v>
      </c>
      <c r="C29" s="197"/>
      <c r="D29" s="198" t="s">
        <v>24</v>
      </c>
      <c r="E29" s="198"/>
      <c r="F29" s="198" t="s">
        <v>25</v>
      </c>
      <c r="G29" s="198"/>
      <c r="H29" s="198" t="s">
        <v>26</v>
      </c>
      <c r="I29" s="198"/>
      <c r="J29" s="198" t="s">
        <v>27</v>
      </c>
      <c r="K29" s="198"/>
      <c r="L29" s="198" t="s">
        <v>28</v>
      </c>
      <c r="M29" s="198"/>
      <c r="N29" s="198" t="s">
        <v>29</v>
      </c>
      <c r="O29" s="198"/>
      <c r="P29" s="198" t="s">
        <v>30</v>
      </c>
      <c r="Q29" s="198"/>
      <c r="R29" s="179" t="s">
        <v>31</v>
      </c>
      <c r="S29" s="179"/>
    </row>
    <row r="30" spans="1:19" ht="15.95" customHeight="1" x14ac:dyDescent="0.2">
      <c r="B30" s="180" t="s">
        <v>32</v>
      </c>
      <c r="C30" s="181"/>
      <c r="D30" s="10" t="s">
        <v>33</v>
      </c>
      <c r="E30" s="10" t="s">
        <v>34</v>
      </c>
      <c r="F30" s="10" t="s">
        <v>33</v>
      </c>
      <c r="G30" s="10" t="s">
        <v>34</v>
      </c>
      <c r="H30" s="10" t="s">
        <v>33</v>
      </c>
      <c r="I30" s="10" t="s">
        <v>34</v>
      </c>
      <c r="J30" s="10" t="s">
        <v>33</v>
      </c>
      <c r="K30" s="10" t="s">
        <v>34</v>
      </c>
      <c r="L30" s="10" t="s">
        <v>33</v>
      </c>
      <c r="M30" s="10" t="s">
        <v>34</v>
      </c>
      <c r="N30" s="10" t="s">
        <v>33</v>
      </c>
      <c r="O30" s="10" t="s">
        <v>34</v>
      </c>
      <c r="P30" s="10" t="s">
        <v>33</v>
      </c>
      <c r="Q30" s="10" t="s">
        <v>34</v>
      </c>
      <c r="R30" s="184" t="s">
        <v>35</v>
      </c>
      <c r="S30" s="185"/>
    </row>
    <row r="31" spans="1:19" ht="20.100000000000001" customHeight="1" x14ac:dyDescent="0.2">
      <c r="B31" s="182"/>
      <c r="C31" s="183"/>
      <c r="D31" s="11"/>
      <c r="E31" s="94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86"/>
      <c r="S31" s="187"/>
    </row>
    <row r="32" spans="1:19" ht="39.950000000000003" customHeight="1" x14ac:dyDescent="0.2">
      <c r="B32" s="212" t="s">
        <v>36</v>
      </c>
      <c r="C32" s="213"/>
      <c r="D32" s="214"/>
      <c r="E32" s="215"/>
      <c r="F32" s="214"/>
      <c r="G32" s="215"/>
      <c r="H32" s="214"/>
      <c r="I32" s="215"/>
      <c r="J32" s="214"/>
      <c r="K32" s="215"/>
      <c r="L32" s="214"/>
      <c r="M32" s="215"/>
      <c r="N32" s="214"/>
      <c r="O32" s="215"/>
      <c r="P32" s="214"/>
      <c r="Q32" s="215"/>
      <c r="R32" s="173"/>
      <c r="S32" s="173"/>
    </row>
    <row r="33" spans="1:20" ht="24.95" customHeight="1" x14ac:dyDescent="0.2">
      <c r="B33" s="216" t="s">
        <v>559</v>
      </c>
      <c r="C33" s="217"/>
      <c r="D33" s="171"/>
      <c r="E33" s="172"/>
      <c r="F33" s="171"/>
      <c r="G33" s="172"/>
      <c r="H33" s="171"/>
      <c r="I33" s="172"/>
      <c r="J33" s="171"/>
      <c r="K33" s="172"/>
      <c r="L33" s="171"/>
      <c r="M33" s="172"/>
      <c r="N33" s="171"/>
      <c r="O33" s="172"/>
      <c r="P33" s="171"/>
      <c r="Q33" s="172"/>
      <c r="R33" s="173"/>
      <c r="S33" s="173"/>
    </row>
    <row r="36" spans="1:20" ht="18" customHeight="1" x14ac:dyDescent="0.2">
      <c r="A36" s="4" t="s">
        <v>37</v>
      </c>
    </row>
    <row r="37" spans="1:20" ht="69.95" customHeight="1" x14ac:dyDescent="0.2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4"/>
    </row>
    <row r="40" spans="1:20" ht="18" customHeight="1" x14ac:dyDescent="0.2">
      <c r="A40" s="4" t="s">
        <v>38</v>
      </c>
    </row>
    <row r="41" spans="1:20" ht="18" customHeight="1" x14ac:dyDescent="0.2">
      <c r="A41" s="12" t="s">
        <v>39</v>
      </c>
      <c r="B41" s="184" t="s">
        <v>40</v>
      </c>
      <c r="C41" s="205"/>
      <c r="D41" s="205"/>
      <c r="E41" s="205"/>
      <c r="F41" s="205"/>
      <c r="G41" s="185"/>
      <c r="H41" s="184" t="s">
        <v>41</v>
      </c>
      <c r="I41" s="205"/>
      <c r="J41" s="185"/>
      <c r="K41" s="12" t="s">
        <v>39</v>
      </c>
      <c r="L41" s="184" t="s">
        <v>40</v>
      </c>
      <c r="M41" s="205"/>
      <c r="N41" s="205"/>
      <c r="O41" s="205"/>
      <c r="P41" s="205"/>
      <c r="Q41" s="185"/>
      <c r="R41" s="184" t="s">
        <v>41</v>
      </c>
      <c r="S41" s="205"/>
      <c r="T41" s="185"/>
    </row>
    <row r="42" spans="1:20" ht="18" customHeight="1" x14ac:dyDescent="0.2">
      <c r="A42" s="17">
        <v>1</v>
      </c>
      <c r="B42" s="206"/>
      <c r="C42" s="207"/>
      <c r="D42" s="207"/>
      <c r="E42" s="207"/>
      <c r="F42" s="207"/>
      <c r="G42" s="208"/>
      <c r="H42" s="209"/>
      <c r="I42" s="210"/>
      <c r="J42" s="211"/>
      <c r="K42" s="17">
        <v>21</v>
      </c>
      <c r="L42" s="206"/>
      <c r="M42" s="207"/>
      <c r="N42" s="207"/>
      <c r="O42" s="207"/>
      <c r="P42" s="207"/>
      <c r="Q42" s="208"/>
      <c r="R42" s="209"/>
      <c r="S42" s="210"/>
      <c r="T42" s="211"/>
    </row>
    <row r="43" spans="1:20" ht="18" customHeight="1" x14ac:dyDescent="0.2">
      <c r="A43" s="18">
        <v>2</v>
      </c>
      <c r="B43" s="165"/>
      <c r="C43" s="166"/>
      <c r="D43" s="166"/>
      <c r="E43" s="166"/>
      <c r="F43" s="166"/>
      <c r="G43" s="167"/>
      <c r="H43" s="168"/>
      <c r="I43" s="169"/>
      <c r="J43" s="170"/>
      <c r="K43" s="18">
        <v>22</v>
      </c>
      <c r="L43" s="165"/>
      <c r="M43" s="166"/>
      <c r="N43" s="166"/>
      <c r="O43" s="166"/>
      <c r="P43" s="166"/>
      <c r="Q43" s="167"/>
      <c r="R43" s="168"/>
      <c r="S43" s="169"/>
      <c r="T43" s="170"/>
    </row>
    <row r="44" spans="1:20" ht="18" customHeight="1" x14ac:dyDescent="0.2">
      <c r="A44" s="18">
        <v>3</v>
      </c>
      <c r="B44" s="165"/>
      <c r="C44" s="166"/>
      <c r="D44" s="166"/>
      <c r="E44" s="166"/>
      <c r="F44" s="166"/>
      <c r="G44" s="167"/>
      <c r="H44" s="168"/>
      <c r="I44" s="169"/>
      <c r="J44" s="170"/>
      <c r="K44" s="18">
        <v>23</v>
      </c>
      <c r="L44" s="165"/>
      <c r="M44" s="166"/>
      <c r="N44" s="166"/>
      <c r="O44" s="166"/>
      <c r="P44" s="166"/>
      <c r="Q44" s="167"/>
      <c r="R44" s="168"/>
      <c r="S44" s="169"/>
      <c r="T44" s="170"/>
    </row>
    <row r="45" spans="1:20" ht="18" customHeight="1" x14ac:dyDescent="0.2">
      <c r="A45" s="18">
        <v>4</v>
      </c>
      <c r="B45" s="165"/>
      <c r="C45" s="166"/>
      <c r="D45" s="166"/>
      <c r="E45" s="166"/>
      <c r="F45" s="166"/>
      <c r="G45" s="167"/>
      <c r="H45" s="168"/>
      <c r="I45" s="169"/>
      <c r="J45" s="170"/>
      <c r="K45" s="18">
        <v>24</v>
      </c>
      <c r="L45" s="165"/>
      <c r="M45" s="166"/>
      <c r="N45" s="166"/>
      <c r="O45" s="166"/>
      <c r="P45" s="166"/>
      <c r="Q45" s="167"/>
      <c r="R45" s="168"/>
      <c r="S45" s="169"/>
      <c r="T45" s="170"/>
    </row>
    <row r="46" spans="1:20" ht="18" customHeight="1" x14ac:dyDescent="0.2">
      <c r="A46" s="18">
        <v>5</v>
      </c>
      <c r="B46" s="165"/>
      <c r="C46" s="166"/>
      <c r="D46" s="166"/>
      <c r="E46" s="166"/>
      <c r="F46" s="166"/>
      <c r="G46" s="167"/>
      <c r="H46" s="168"/>
      <c r="I46" s="169"/>
      <c r="J46" s="170"/>
      <c r="K46" s="18">
        <v>25</v>
      </c>
      <c r="L46" s="165"/>
      <c r="M46" s="166"/>
      <c r="N46" s="166"/>
      <c r="O46" s="166"/>
      <c r="P46" s="166"/>
      <c r="Q46" s="167"/>
      <c r="R46" s="168"/>
      <c r="S46" s="169"/>
      <c r="T46" s="170"/>
    </row>
    <row r="47" spans="1:20" ht="18" customHeight="1" x14ac:dyDescent="0.2">
      <c r="A47" s="18">
        <v>6</v>
      </c>
      <c r="B47" s="165"/>
      <c r="C47" s="166"/>
      <c r="D47" s="166"/>
      <c r="E47" s="166"/>
      <c r="F47" s="166"/>
      <c r="G47" s="167"/>
      <c r="H47" s="168"/>
      <c r="I47" s="169"/>
      <c r="J47" s="170"/>
      <c r="K47" s="18">
        <v>26</v>
      </c>
      <c r="L47" s="165"/>
      <c r="M47" s="166"/>
      <c r="N47" s="166"/>
      <c r="O47" s="166"/>
      <c r="P47" s="166"/>
      <c r="Q47" s="167"/>
      <c r="R47" s="168"/>
      <c r="S47" s="169"/>
      <c r="T47" s="170"/>
    </row>
    <row r="48" spans="1:20" ht="18" customHeight="1" x14ac:dyDescent="0.2">
      <c r="A48" s="18">
        <v>7</v>
      </c>
      <c r="B48" s="165"/>
      <c r="C48" s="166"/>
      <c r="D48" s="166"/>
      <c r="E48" s="166"/>
      <c r="F48" s="166"/>
      <c r="G48" s="167"/>
      <c r="H48" s="168"/>
      <c r="I48" s="169"/>
      <c r="J48" s="170"/>
      <c r="K48" s="18">
        <v>27</v>
      </c>
      <c r="L48" s="165"/>
      <c r="M48" s="166"/>
      <c r="N48" s="166"/>
      <c r="O48" s="166"/>
      <c r="P48" s="166"/>
      <c r="Q48" s="167"/>
      <c r="R48" s="168"/>
      <c r="S48" s="169"/>
      <c r="T48" s="170"/>
    </row>
    <row r="49" spans="1:20" ht="18" customHeight="1" x14ac:dyDescent="0.2">
      <c r="A49" s="18">
        <v>8</v>
      </c>
      <c r="B49" s="165"/>
      <c r="C49" s="166"/>
      <c r="D49" s="166"/>
      <c r="E49" s="166"/>
      <c r="F49" s="166"/>
      <c r="G49" s="167"/>
      <c r="H49" s="168"/>
      <c r="I49" s="169"/>
      <c r="J49" s="170"/>
      <c r="K49" s="18">
        <v>28</v>
      </c>
      <c r="L49" s="165"/>
      <c r="M49" s="166"/>
      <c r="N49" s="166"/>
      <c r="O49" s="166"/>
      <c r="P49" s="166"/>
      <c r="Q49" s="167"/>
      <c r="R49" s="168"/>
      <c r="S49" s="169"/>
      <c r="T49" s="170"/>
    </row>
    <row r="50" spans="1:20" ht="18" customHeight="1" x14ac:dyDescent="0.2">
      <c r="A50" s="18">
        <v>9</v>
      </c>
      <c r="B50" s="165"/>
      <c r="C50" s="166"/>
      <c r="D50" s="166"/>
      <c r="E50" s="166"/>
      <c r="F50" s="166"/>
      <c r="G50" s="167"/>
      <c r="H50" s="168"/>
      <c r="I50" s="169"/>
      <c r="J50" s="170"/>
      <c r="K50" s="18">
        <v>29</v>
      </c>
      <c r="L50" s="165"/>
      <c r="M50" s="166"/>
      <c r="N50" s="166"/>
      <c r="O50" s="166"/>
      <c r="P50" s="166"/>
      <c r="Q50" s="167"/>
      <c r="R50" s="168"/>
      <c r="S50" s="169"/>
      <c r="T50" s="170"/>
    </row>
    <row r="51" spans="1:20" ht="18" customHeight="1" x14ac:dyDescent="0.2">
      <c r="A51" s="18">
        <v>10</v>
      </c>
      <c r="B51" s="165"/>
      <c r="C51" s="166"/>
      <c r="D51" s="166"/>
      <c r="E51" s="166"/>
      <c r="F51" s="166"/>
      <c r="G51" s="167"/>
      <c r="H51" s="168"/>
      <c r="I51" s="169"/>
      <c r="J51" s="170"/>
      <c r="K51" s="18">
        <v>30</v>
      </c>
      <c r="L51" s="165"/>
      <c r="M51" s="166"/>
      <c r="N51" s="166"/>
      <c r="O51" s="166"/>
      <c r="P51" s="166"/>
      <c r="Q51" s="167"/>
      <c r="R51" s="168"/>
      <c r="S51" s="169"/>
      <c r="T51" s="170"/>
    </row>
    <row r="52" spans="1:20" ht="18" customHeight="1" x14ac:dyDescent="0.2">
      <c r="A52" s="18">
        <v>11</v>
      </c>
      <c r="B52" s="165"/>
      <c r="C52" s="166"/>
      <c r="D52" s="166"/>
      <c r="E52" s="166"/>
      <c r="F52" s="166"/>
      <c r="G52" s="167"/>
      <c r="H52" s="168"/>
      <c r="I52" s="169"/>
      <c r="J52" s="170"/>
      <c r="K52" s="18">
        <v>31</v>
      </c>
      <c r="L52" s="165"/>
      <c r="M52" s="166"/>
      <c r="N52" s="166"/>
      <c r="O52" s="166"/>
      <c r="P52" s="166"/>
      <c r="Q52" s="167"/>
      <c r="R52" s="168"/>
      <c r="S52" s="169"/>
      <c r="T52" s="170"/>
    </row>
    <row r="53" spans="1:20" ht="18" customHeight="1" x14ac:dyDescent="0.2">
      <c r="A53" s="18">
        <v>12</v>
      </c>
      <c r="B53" s="165"/>
      <c r="C53" s="166"/>
      <c r="D53" s="166"/>
      <c r="E53" s="166"/>
      <c r="F53" s="166"/>
      <c r="G53" s="167"/>
      <c r="H53" s="168"/>
      <c r="I53" s="169"/>
      <c r="J53" s="170"/>
      <c r="K53" s="18">
        <v>32</v>
      </c>
      <c r="L53" s="165"/>
      <c r="M53" s="166"/>
      <c r="N53" s="166"/>
      <c r="O53" s="166"/>
      <c r="P53" s="166"/>
      <c r="Q53" s="167"/>
      <c r="R53" s="168"/>
      <c r="S53" s="169"/>
      <c r="T53" s="170"/>
    </row>
    <row r="54" spans="1:20" ht="18" customHeight="1" x14ac:dyDescent="0.2">
      <c r="A54" s="18">
        <v>13</v>
      </c>
      <c r="B54" s="165"/>
      <c r="C54" s="166"/>
      <c r="D54" s="166"/>
      <c r="E54" s="166"/>
      <c r="F54" s="166"/>
      <c r="G54" s="167"/>
      <c r="H54" s="168"/>
      <c r="I54" s="169"/>
      <c r="J54" s="170"/>
      <c r="K54" s="18">
        <v>33</v>
      </c>
      <c r="L54" s="165"/>
      <c r="M54" s="166"/>
      <c r="N54" s="166"/>
      <c r="O54" s="166"/>
      <c r="P54" s="166"/>
      <c r="Q54" s="167"/>
      <c r="R54" s="168"/>
      <c r="S54" s="169"/>
      <c r="T54" s="170"/>
    </row>
    <row r="55" spans="1:20" ht="18" customHeight="1" x14ac:dyDescent="0.2">
      <c r="A55" s="18">
        <v>14</v>
      </c>
      <c r="B55" s="165"/>
      <c r="C55" s="166"/>
      <c r="D55" s="166"/>
      <c r="E55" s="166"/>
      <c r="F55" s="166"/>
      <c r="G55" s="167"/>
      <c r="H55" s="168"/>
      <c r="I55" s="169"/>
      <c r="J55" s="170"/>
      <c r="K55" s="18">
        <v>34</v>
      </c>
      <c r="L55" s="165"/>
      <c r="M55" s="166"/>
      <c r="N55" s="166"/>
      <c r="O55" s="166"/>
      <c r="P55" s="166"/>
      <c r="Q55" s="167"/>
      <c r="R55" s="168"/>
      <c r="S55" s="169"/>
      <c r="T55" s="170"/>
    </row>
    <row r="56" spans="1:20" ht="18" customHeight="1" x14ac:dyDescent="0.2">
      <c r="A56" s="18">
        <v>15</v>
      </c>
      <c r="B56" s="165"/>
      <c r="C56" s="166"/>
      <c r="D56" s="166"/>
      <c r="E56" s="166"/>
      <c r="F56" s="166"/>
      <c r="G56" s="167"/>
      <c r="H56" s="168"/>
      <c r="I56" s="169"/>
      <c r="J56" s="170"/>
      <c r="K56" s="18">
        <v>35</v>
      </c>
      <c r="L56" s="165"/>
      <c r="M56" s="166"/>
      <c r="N56" s="166"/>
      <c r="O56" s="166"/>
      <c r="P56" s="166"/>
      <c r="Q56" s="167"/>
      <c r="R56" s="168"/>
      <c r="S56" s="169"/>
      <c r="T56" s="170"/>
    </row>
    <row r="57" spans="1:20" ht="18" customHeight="1" x14ac:dyDescent="0.2">
      <c r="A57" s="18">
        <v>16</v>
      </c>
      <c r="B57" s="165"/>
      <c r="C57" s="166"/>
      <c r="D57" s="166"/>
      <c r="E57" s="166"/>
      <c r="F57" s="166"/>
      <c r="G57" s="167"/>
      <c r="H57" s="168"/>
      <c r="I57" s="169"/>
      <c r="J57" s="170"/>
      <c r="K57" s="18">
        <v>36</v>
      </c>
      <c r="L57" s="165"/>
      <c r="M57" s="166"/>
      <c r="N57" s="166"/>
      <c r="O57" s="166"/>
      <c r="P57" s="166"/>
      <c r="Q57" s="167"/>
      <c r="R57" s="168"/>
      <c r="S57" s="169"/>
      <c r="T57" s="170"/>
    </row>
    <row r="58" spans="1:20" ht="18" customHeight="1" x14ac:dyDescent="0.2">
      <c r="A58" s="18">
        <v>17</v>
      </c>
      <c r="B58" s="165"/>
      <c r="C58" s="166"/>
      <c r="D58" s="166"/>
      <c r="E58" s="166"/>
      <c r="F58" s="166"/>
      <c r="G58" s="167"/>
      <c r="H58" s="168"/>
      <c r="I58" s="169"/>
      <c r="J58" s="170"/>
      <c r="K58" s="18">
        <v>37</v>
      </c>
      <c r="L58" s="165"/>
      <c r="M58" s="166"/>
      <c r="N58" s="166"/>
      <c r="O58" s="166"/>
      <c r="P58" s="166"/>
      <c r="Q58" s="167"/>
      <c r="R58" s="168"/>
      <c r="S58" s="169"/>
      <c r="T58" s="170"/>
    </row>
    <row r="59" spans="1:20" ht="18" customHeight="1" x14ac:dyDescent="0.2">
      <c r="A59" s="18">
        <v>18</v>
      </c>
      <c r="B59" s="165"/>
      <c r="C59" s="166"/>
      <c r="D59" s="166"/>
      <c r="E59" s="166"/>
      <c r="F59" s="166"/>
      <c r="G59" s="167"/>
      <c r="H59" s="168"/>
      <c r="I59" s="169"/>
      <c r="J59" s="170"/>
      <c r="K59" s="18">
        <v>38</v>
      </c>
      <c r="L59" s="165"/>
      <c r="M59" s="166"/>
      <c r="N59" s="166"/>
      <c r="O59" s="166"/>
      <c r="P59" s="166"/>
      <c r="Q59" s="167"/>
      <c r="R59" s="168"/>
      <c r="S59" s="169"/>
      <c r="T59" s="170"/>
    </row>
    <row r="60" spans="1:20" ht="18" customHeight="1" x14ac:dyDescent="0.2">
      <c r="A60" s="18">
        <v>19</v>
      </c>
      <c r="B60" s="165"/>
      <c r="C60" s="166"/>
      <c r="D60" s="166"/>
      <c r="E60" s="166"/>
      <c r="F60" s="166"/>
      <c r="G60" s="167"/>
      <c r="H60" s="168"/>
      <c r="I60" s="169"/>
      <c r="J60" s="170"/>
      <c r="K60" s="18">
        <v>39</v>
      </c>
      <c r="L60" s="165"/>
      <c r="M60" s="166"/>
      <c r="N60" s="166"/>
      <c r="O60" s="166"/>
      <c r="P60" s="166"/>
      <c r="Q60" s="167"/>
      <c r="R60" s="168"/>
      <c r="S60" s="169"/>
      <c r="T60" s="170"/>
    </row>
    <row r="61" spans="1:20" ht="18" customHeight="1" x14ac:dyDescent="0.2">
      <c r="A61" s="19">
        <v>20</v>
      </c>
      <c r="B61" s="218"/>
      <c r="C61" s="219"/>
      <c r="D61" s="219"/>
      <c r="E61" s="219"/>
      <c r="F61" s="219"/>
      <c r="G61" s="220"/>
      <c r="H61" s="221"/>
      <c r="I61" s="222"/>
      <c r="J61" s="223"/>
      <c r="K61" s="19">
        <v>40</v>
      </c>
      <c r="L61" s="218"/>
      <c r="M61" s="219"/>
      <c r="N61" s="219"/>
      <c r="O61" s="219"/>
      <c r="P61" s="219"/>
      <c r="Q61" s="220"/>
      <c r="R61" s="221"/>
      <c r="S61" s="222"/>
      <c r="T61" s="223"/>
    </row>
    <row r="62" spans="1:20" ht="18" customHeight="1" x14ac:dyDescent="0.2">
      <c r="B62" s="95" t="s">
        <v>377</v>
      </c>
    </row>
  </sheetData>
  <mergeCells count="125">
    <mergeCell ref="B56:G56"/>
    <mergeCell ref="H56:J56"/>
    <mergeCell ref="L56:Q56"/>
    <mergeCell ref="R56:T56"/>
    <mergeCell ref="B53:G53"/>
    <mergeCell ref="H53:J53"/>
    <mergeCell ref="L53:Q53"/>
    <mergeCell ref="R53:T53"/>
    <mergeCell ref="B51:G51"/>
    <mergeCell ref="H51:J51"/>
    <mergeCell ref="L51:Q51"/>
    <mergeCell ref="R51:T51"/>
    <mergeCell ref="B50:G50"/>
    <mergeCell ref="H50:J50"/>
    <mergeCell ref="L50:Q50"/>
    <mergeCell ref="R50:T50"/>
    <mergeCell ref="B61:G61"/>
    <mergeCell ref="H61:J61"/>
    <mergeCell ref="L61:Q61"/>
    <mergeCell ref="R61:T61"/>
    <mergeCell ref="B52:G52"/>
    <mergeCell ref="H52:J52"/>
    <mergeCell ref="L52:Q52"/>
    <mergeCell ref="R52:T52"/>
    <mergeCell ref="B54:G54"/>
    <mergeCell ref="H54:J54"/>
    <mergeCell ref="L54:Q54"/>
    <mergeCell ref="R54:T54"/>
    <mergeCell ref="B55:G55"/>
    <mergeCell ref="H55:J55"/>
    <mergeCell ref="L55:Q55"/>
    <mergeCell ref="R55:T55"/>
    <mergeCell ref="B60:G60"/>
    <mergeCell ref="H60:J60"/>
    <mergeCell ref="L60:Q60"/>
    <mergeCell ref="R60:T60"/>
    <mergeCell ref="H46:J46"/>
    <mergeCell ref="L46:Q46"/>
    <mergeCell ref="R46:T46"/>
    <mergeCell ref="B49:G49"/>
    <mergeCell ref="H49:J49"/>
    <mergeCell ref="L49:Q49"/>
    <mergeCell ref="R49:T49"/>
    <mergeCell ref="B48:G48"/>
    <mergeCell ref="H48:J48"/>
    <mergeCell ref="L48:Q48"/>
    <mergeCell ref="R48:T48"/>
    <mergeCell ref="R43:T43"/>
    <mergeCell ref="B42:G42"/>
    <mergeCell ref="H42:J42"/>
    <mergeCell ref="L42:Q42"/>
    <mergeCell ref="R42:T42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B30:C31"/>
    <mergeCell ref="R30:S30"/>
    <mergeCell ref="R31:S31"/>
    <mergeCell ref="P13:T13"/>
    <mergeCell ref="E18:L18"/>
    <mergeCell ref="P18:S18"/>
    <mergeCell ref="E24:R24"/>
    <mergeCell ref="B29:C29"/>
    <mergeCell ref="D29:E29"/>
    <mergeCell ref="F29:G29"/>
    <mergeCell ref="H29:I29"/>
    <mergeCell ref="J29:K29"/>
    <mergeCell ref="L29:M29"/>
    <mergeCell ref="N29:O29"/>
    <mergeCell ref="P29:Q29"/>
    <mergeCell ref="R58:T58"/>
    <mergeCell ref="F33:G33"/>
    <mergeCell ref="H33:I33"/>
    <mergeCell ref="J33:K33"/>
    <mergeCell ref="L33:M33"/>
    <mergeCell ref="N33:O33"/>
    <mergeCell ref="P33:Q33"/>
    <mergeCell ref="R33:S33"/>
    <mergeCell ref="D1:T1"/>
    <mergeCell ref="E12:F12"/>
    <mergeCell ref="H12:I12"/>
    <mergeCell ref="P12:T12"/>
    <mergeCell ref="R29:S29"/>
    <mergeCell ref="E11:K11"/>
    <mergeCell ref="P11:T11"/>
    <mergeCell ref="R32:S32"/>
    <mergeCell ref="A37:T37"/>
    <mergeCell ref="B41:G41"/>
    <mergeCell ref="H41:J41"/>
    <mergeCell ref="L41:Q41"/>
    <mergeCell ref="R41:T41"/>
    <mergeCell ref="B43:G43"/>
    <mergeCell ref="H43:J43"/>
    <mergeCell ref="L43:Q43"/>
    <mergeCell ref="B59:G59"/>
    <mergeCell ref="H59:J59"/>
    <mergeCell ref="L59:Q59"/>
    <mergeCell ref="R59:T59"/>
    <mergeCell ref="B45:G45"/>
    <mergeCell ref="H45:J45"/>
    <mergeCell ref="L45:Q45"/>
    <mergeCell ref="R45:T45"/>
    <mergeCell ref="B44:G44"/>
    <mergeCell ref="H44:J44"/>
    <mergeCell ref="L44:Q44"/>
    <mergeCell ref="R44:T44"/>
    <mergeCell ref="B47:G47"/>
    <mergeCell ref="H47:J47"/>
    <mergeCell ref="L47:Q47"/>
    <mergeCell ref="R47:T47"/>
    <mergeCell ref="B46:G46"/>
    <mergeCell ref="B57:G57"/>
    <mergeCell ref="H57:J57"/>
    <mergeCell ref="L57:Q57"/>
    <mergeCell ref="R57:T57"/>
    <mergeCell ref="B58:G58"/>
    <mergeCell ref="H58:J58"/>
    <mergeCell ref="L58:Q58"/>
  </mergeCells>
  <phoneticPr fontId="2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&amp;"Arial,Krepko"&amp;7PIŠI S TISKANIMI ČRKAMI!&amp;C&amp;8Razpisna dokumentacija 2023 - Šport&amp;R
&amp;"Arial,Krepko"&amp;7
NATISNI OBOJESTRANSKO!</oddHeader>
    <oddFooter>&amp;C&amp;7OBČINA IVANČNA GORICA - Oddelek za upravno pravne, družbene in gospodarske zadeve,   Sokolska ulica 8,   1295 Ivančna Gorica</oddFooter>
  </headerFooter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0</xdr:col>
                    <xdr:colOff>276225</xdr:colOff>
                    <xdr:row>2</xdr:row>
                    <xdr:rowOff>133350</xdr:rowOff>
                  </from>
                  <to>
                    <xdr:col>19</xdr:col>
                    <xdr:colOff>66675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152400</xdr:colOff>
                    <xdr:row>3</xdr:row>
                    <xdr:rowOff>38100</xdr:rowOff>
                  </from>
                  <to>
                    <xdr:col>8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152400</xdr:colOff>
                    <xdr:row>4</xdr:row>
                    <xdr:rowOff>38100</xdr:rowOff>
                  </from>
                  <to>
                    <xdr:col>11</xdr:col>
                    <xdr:colOff>247650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1</xdr:col>
                    <xdr:colOff>152400</xdr:colOff>
                    <xdr:row>5</xdr:row>
                    <xdr:rowOff>38100</xdr:rowOff>
                  </from>
                  <to>
                    <xdr:col>10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 altText="Športna vzgoja otrok in mladine s posebnimi potrebami">
                <anchor moveWithCells="1">
                  <from>
                    <xdr:col>1</xdr:col>
                    <xdr:colOff>152400</xdr:colOff>
                    <xdr:row>6</xdr:row>
                    <xdr:rowOff>38100</xdr:rowOff>
                  </from>
                  <to>
                    <xdr:col>10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12</xdr:col>
                    <xdr:colOff>247650</xdr:colOff>
                    <xdr:row>3</xdr:row>
                    <xdr:rowOff>47625</xdr:rowOff>
                  </from>
                  <to>
                    <xdr:col>18</xdr:col>
                    <xdr:colOff>161925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12</xdr:col>
                    <xdr:colOff>247650</xdr:colOff>
                    <xdr:row>4</xdr:row>
                    <xdr:rowOff>47625</xdr:rowOff>
                  </from>
                  <to>
                    <xdr:col>18</xdr:col>
                    <xdr:colOff>161925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12</xdr:col>
                    <xdr:colOff>247650</xdr:colOff>
                    <xdr:row>5</xdr:row>
                    <xdr:rowOff>47625</xdr:rowOff>
                  </from>
                  <to>
                    <xdr:col>18</xdr:col>
                    <xdr:colOff>161925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Option Button 10">
              <controlPr defaultSize="0" autoFill="0" autoLine="0" autoPict="0">
                <anchor moveWithCells="1">
                  <from>
                    <xdr:col>12</xdr:col>
                    <xdr:colOff>247650</xdr:colOff>
                    <xdr:row>6</xdr:row>
                    <xdr:rowOff>47625</xdr:rowOff>
                  </from>
                  <to>
                    <xdr:col>18</xdr:col>
                    <xdr:colOff>161925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Group Box 12">
              <controlPr defaultSize="0" autoFill="0" autoPict="0" altText="STROKOVNA IZOBRAZBA oz. USPOSOBLJENOST">
                <anchor moveWithCells="1">
                  <from>
                    <xdr:col>0</xdr:col>
                    <xdr:colOff>276225</xdr:colOff>
                    <xdr:row>19</xdr:row>
                    <xdr:rowOff>209550</xdr:rowOff>
                  </from>
                  <to>
                    <xdr:col>19</xdr:col>
                    <xdr:colOff>66675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Option Button 13">
              <controlPr defaultSize="0" autoFill="0" autoLine="0" autoPict="0">
                <anchor moveWithCells="1">
                  <from>
                    <xdr:col>1</xdr:col>
                    <xdr:colOff>152400</xdr:colOff>
                    <xdr:row>20</xdr:row>
                    <xdr:rowOff>114300</xdr:rowOff>
                  </from>
                  <to>
                    <xdr:col>8</xdr:col>
                    <xdr:colOff>114300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Option Button 14">
              <controlPr defaultSize="0" autoFill="0" autoLine="0" autoPict="0">
                <anchor moveWithCells="1">
                  <from>
                    <xdr:col>1</xdr:col>
                    <xdr:colOff>152400</xdr:colOff>
                    <xdr:row>21</xdr:row>
                    <xdr:rowOff>114300</xdr:rowOff>
                  </from>
                  <to>
                    <xdr:col>8</xdr:col>
                    <xdr:colOff>114300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Option Button 15">
              <controlPr defaultSize="0" autoFill="0" autoLine="0" autoPict="0">
                <anchor moveWithCells="1">
                  <from>
                    <xdr:col>1</xdr:col>
                    <xdr:colOff>152400</xdr:colOff>
                    <xdr:row>23</xdr:row>
                    <xdr:rowOff>9525</xdr:rowOff>
                  </from>
                  <to>
                    <xdr:col>3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Option Button 17">
              <controlPr defaultSize="0" autoFill="0" autoLine="0" autoPict="0">
                <anchor moveWithCells="1">
                  <from>
                    <xdr:col>11</xdr:col>
                    <xdr:colOff>9525</xdr:colOff>
                    <xdr:row>20</xdr:row>
                    <xdr:rowOff>123825</xdr:rowOff>
                  </from>
                  <to>
                    <xdr:col>17</xdr:col>
                    <xdr:colOff>285750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Option Button 18">
              <controlPr defaultSize="0" autoFill="0" autoLine="0" autoPict="0">
                <anchor moveWithCells="1">
                  <from>
                    <xdr:col>11</xdr:col>
                    <xdr:colOff>9525</xdr:colOff>
                    <xdr:row>21</xdr:row>
                    <xdr:rowOff>123825</xdr:rowOff>
                  </from>
                  <to>
                    <xdr:col>17</xdr:col>
                    <xdr:colOff>285750</xdr:colOff>
                    <xdr:row>22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/>
  <dimension ref="A1:AA75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54</v>
      </c>
      <c r="B1" s="6"/>
      <c r="C1" s="6"/>
      <c r="D1" s="174" t="s">
        <v>104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4" spans="1:27" ht="18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W4" s="14"/>
      <c r="X4" s="14"/>
      <c r="Y4" s="14"/>
      <c r="Z4" s="14"/>
      <c r="AA4" s="14"/>
    </row>
    <row r="5" spans="1:27" ht="18" customHeigh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W5" s="14"/>
      <c r="X5" s="14"/>
      <c r="Y5" s="14"/>
      <c r="Z5" s="14"/>
      <c r="AA5" s="14"/>
    </row>
    <row r="6" spans="1:27" ht="18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W6" s="14"/>
      <c r="X6" s="14"/>
      <c r="Y6" s="14"/>
      <c r="Z6" s="14"/>
      <c r="AA6" s="14"/>
    </row>
    <row r="7" spans="1:27" ht="18" customHeight="1" x14ac:dyDescent="0.25">
      <c r="W7" s="14"/>
      <c r="X7" s="14"/>
      <c r="Y7" s="14"/>
      <c r="Z7" s="14"/>
      <c r="AA7" s="14"/>
    </row>
    <row r="8" spans="1:27" ht="18" customHeight="1" x14ac:dyDescent="0.25">
      <c r="W8" s="14"/>
      <c r="X8" s="14"/>
      <c r="Y8" s="14"/>
      <c r="Z8" s="14"/>
      <c r="AA8" s="14"/>
    </row>
    <row r="9" spans="1:27" ht="18" customHeight="1" x14ac:dyDescent="0.25">
      <c r="A9" s="4" t="s">
        <v>2</v>
      </c>
      <c r="W9" s="14"/>
      <c r="X9" s="14"/>
      <c r="Y9" s="14"/>
      <c r="Z9" s="14"/>
      <c r="AA9" s="14"/>
    </row>
    <row r="10" spans="1:27" ht="18" customHeight="1" x14ac:dyDescent="0.25">
      <c r="A10" s="59"/>
      <c r="B10" s="60"/>
      <c r="C10" s="61" t="s">
        <v>55</v>
      </c>
      <c r="D10" s="60"/>
      <c r="E10" s="199"/>
      <c r="F10" s="199"/>
      <c r="G10" s="199"/>
      <c r="H10" s="199"/>
      <c r="I10" s="199"/>
      <c r="J10" s="199"/>
      <c r="K10" s="199"/>
      <c r="L10" s="60"/>
      <c r="M10" s="60"/>
      <c r="N10" s="60"/>
      <c r="O10" s="62" t="s">
        <v>107</v>
      </c>
      <c r="P10" s="200"/>
      <c r="Q10" s="200"/>
      <c r="R10" s="200"/>
      <c r="S10" s="200"/>
      <c r="T10" s="201"/>
      <c r="U10" s="7"/>
      <c r="W10" s="14"/>
      <c r="X10" s="14"/>
      <c r="Y10" s="14"/>
      <c r="Z10" s="14"/>
      <c r="AA10" s="14"/>
    </row>
    <row r="11" spans="1:27" ht="18" customHeight="1" x14ac:dyDescent="0.25">
      <c r="A11" s="63"/>
      <c r="B11" s="64"/>
      <c r="C11" s="8" t="s">
        <v>17</v>
      </c>
      <c r="D11" s="8" t="s">
        <v>18</v>
      </c>
      <c r="E11" s="176"/>
      <c r="F11" s="176"/>
      <c r="G11" s="8" t="s">
        <v>19</v>
      </c>
      <c r="H11" s="176"/>
      <c r="I11" s="176"/>
      <c r="J11" s="64"/>
      <c r="K11" s="64"/>
      <c r="L11" s="64"/>
      <c r="M11" s="64"/>
      <c r="N11" s="64"/>
      <c r="O11" s="65" t="s">
        <v>106</v>
      </c>
      <c r="P11" s="177"/>
      <c r="Q11" s="177"/>
      <c r="R11" s="177"/>
      <c r="S11" s="177"/>
      <c r="T11" s="178"/>
      <c r="U11" s="7"/>
      <c r="W11" s="14"/>
      <c r="X11" s="14"/>
      <c r="Y11" s="14"/>
      <c r="Z11" s="14"/>
      <c r="AA11" s="14"/>
    </row>
    <row r="12" spans="1:27" ht="18" customHeight="1" x14ac:dyDescent="0.2">
      <c r="A12" s="90"/>
      <c r="B12" s="66"/>
      <c r="C12" s="91" t="s">
        <v>20</v>
      </c>
      <c r="D12" s="91" t="s">
        <v>18</v>
      </c>
      <c r="E12" s="132"/>
      <c r="F12" s="91" t="s">
        <v>19</v>
      </c>
      <c r="G12" s="132"/>
      <c r="H12" s="93" t="s">
        <v>21</v>
      </c>
      <c r="I12" s="9"/>
      <c r="J12" s="66"/>
      <c r="K12" s="66"/>
      <c r="L12" s="66"/>
      <c r="M12" s="66"/>
      <c r="N12" s="67"/>
      <c r="O12" s="67" t="s">
        <v>376</v>
      </c>
      <c r="P12" s="188"/>
      <c r="Q12" s="188"/>
      <c r="R12" s="188"/>
      <c r="S12" s="188"/>
      <c r="T12" s="189"/>
      <c r="U12" s="7"/>
    </row>
    <row r="13" spans="1:27" ht="18" customHeight="1" x14ac:dyDescent="0.2">
      <c r="C13" s="95" t="s">
        <v>375</v>
      </c>
    </row>
    <row r="16" spans="1:27" ht="21.95" customHeight="1" x14ac:dyDescent="0.2">
      <c r="A16" s="47"/>
      <c r="B16" s="47" t="s">
        <v>102</v>
      </c>
      <c r="D16" s="7"/>
      <c r="E16" s="46"/>
      <c r="F16" s="46"/>
      <c r="G16" s="46"/>
      <c r="H16" s="46"/>
      <c r="I16" s="46"/>
      <c r="J16" s="46"/>
      <c r="K16" s="46"/>
      <c r="L16" s="46"/>
    </row>
    <row r="17" spans="1:19" s="68" customFormat="1" ht="18" customHeight="1" x14ac:dyDescent="0.2">
      <c r="B17" s="69"/>
      <c r="D17" s="70" t="s">
        <v>13</v>
      </c>
      <c r="E17" s="190"/>
      <c r="F17" s="191"/>
      <c r="G17" s="191"/>
      <c r="H17" s="191"/>
      <c r="I17" s="191"/>
      <c r="J17" s="191"/>
      <c r="K17" s="191"/>
      <c r="L17" s="192"/>
      <c r="N17" s="69"/>
      <c r="O17" s="70" t="s">
        <v>10</v>
      </c>
      <c r="P17" s="190"/>
      <c r="Q17" s="191"/>
      <c r="R17" s="191"/>
      <c r="S17" s="192"/>
    </row>
    <row r="23" spans="1:19" ht="18" customHeight="1" x14ac:dyDescent="0.2">
      <c r="E23" s="193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5"/>
    </row>
    <row r="25" spans="1:19" ht="18" customHeight="1" x14ac:dyDescent="0.2">
      <c r="C25" s="48" t="s">
        <v>556</v>
      </c>
    </row>
    <row r="28" spans="1:19" ht="18" customHeight="1" x14ac:dyDescent="0.2">
      <c r="A28" s="4" t="s">
        <v>105</v>
      </c>
    </row>
    <row r="29" spans="1:19" ht="18" customHeight="1" x14ac:dyDescent="0.2">
      <c r="A29" s="71"/>
      <c r="B29" s="72" t="s">
        <v>56</v>
      </c>
      <c r="C29" s="233"/>
      <c r="D29" s="233"/>
      <c r="E29" s="73" t="s">
        <v>57</v>
      </c>
      <c r="F29" s="74"/>
      <c r="G29" s="74"/>
      <c r="H29" s="74"/>
      <c r="I29" s="74"/>
      <c r="J29" s="74"/>
      <c r="K29" s="74"/>
      <c r="L29" s="72" t="s">
        <v>58</v>
      </c>
      <c r="M29" s="75"/>
      <c r="N29" s="74"/>
      <c r="O29" s="74"/>
      <c r="P29" s="74"/>
      <c r="Q29" s="74"/>
      <c r="R29" s="72" t="s">
        <v>59</v>
      </c>
      <c r="S29" s="49"/>
    </row>
    <row r="30" spans="1:19" ht="18" customHeight="1" x14ac:dyDescent="0.2">
      <c r="B30" s="95" t="s">
        <v>378</v>
      </c>
    </row>
    <row r="33" spans="1:20" ht="18" customHeight="1" thickBot="1" x14ac:dyDescent="0.25">
      <c r="B33" s="4" t="s">
        <v>22</v>
      </c>
    </row>
    <row r="34" spans="1:20" ht="15.95" customHeight="1" x14ac:dyDescent="0.2">
      <c r="B34" s="196" t="s">
        <v>23</v>
      </c>
      <c r="C34" s="197"/>
      <c r="D34" s="198" t="s">
        <v>24</v>
      </c>
      <c r="E34" s="198"/>
      <c r="F34" s="198" t="s">
        <v>25</v>
      </c>
      <c r="G34" s="198"/>
      <c r="H34" s="198" t="s">
        <v>26</v>
      </c>
      <c r="I34" s="198"/>
      <c r="J34" s="198" t="s">
        <v>27</v>
      </c>
      <c r="K34" s="198"/>
      <c r="L34" s="198" t="s">
        <v>28</v>
      </c>
      <c r="M34" s="198"/>
      <c r="N34" s="198" t="s">
        <v>29</v>
      </c>
      <c r="O34" s="198"/>
      <c r="P34" s="198" t="s">
        <v>30</v>
      </c>
      <c r="Q34" s="198"/>
      <c r="R34" s="179" t="s">
        <v>31</v>
      </c>
      <c r="S34" s="179"/>
    </row>
    <row r="35" spans="1:20" ht="15.95" customHeight="1" x14ac:dyDescent="0.2">
      <c r="B35" s="180" t="s">
        <v>32</v>
      </c>
      <c r="C35" s="181"/>
      <c r="D35" s="10" t="s">
        <v>33</v>
      </c>
      <c r="E35" s="10" t="s">
        <v>34</v>
      </c>
      <c r="F35" s="10" t="s">
        <v>33</v>
      </c>
      <c r="G35" s="10" t="s">
        <v>34</v>
      </c>
      <c r="H35" s="10" t="s">
        <v>33</v>
      </c>
      <c r="I35" s="10" t="s">
        <v>34</v>
      </c>
      <c r="J35" s="10" t="s">
        <v>33</v>
      </c>
      <c r="K35" s="10" t="s">
        <v>34</v>
      </c>
      <c r="L35" s="10" t="s">
        <v>33</v>
      </c>
      <c r="M35" s="10" t="s">
        <v>34</v>
      </c>
      <c r="N35" s="10" t="s">
        <v>33</v>
      </c>
      <c r="O35" s="10" t="s">
        <v>34</v>
      </c>
      <c r="P35" s="10" t="s">
        <v>33</v>
      </c>
      <c r="Q35" s="10" t="s">
        <v>34</v>
      </c>
      <c r="R35" s="184" t="s">
        <v>35</v>
      </c>
      <c r="S35" s="185"/>
    </row>
    <row r="36" spans="1:20" ht="20.100000000000001" customHeight="1" x14ac:dyDescent="0.2">
      <c r="B36" s="182"/>
      <c r="C36" s="18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86"/>
      <c r="S36" s="187"/>
    </row>
    <row r="37" spans="1:20" ht="39.950000000000003" customHeight="1" x14ac:dyDescent="0.2">
      <c r="B37" s="212" t="s">
        <v>36</v>
      </c>
      <c r="C37" s="213"/>
      <c r="D37" s="214"/>
      <c r="E37" s="215"/>
      <c r="F37" s="214"/>
      <c r="G37" s="215"/>
      <c r="H37" s="214"/>
      <c r="I37" s="215"/>
      <c r="J37" s="214"/>
      <c r="K37" s="215"/>
      <c r="L37" s="214"/>
      <c r="M37" s="215"/>
      <c r="N37" s="214"/>
      <c r="O37" s="215"/>
      <c r="P37" s="214"/>
      <c r="Q37" s="215"/>
      <c r="R37" s="173"/>
      <c r="S37" s="173"/>
    </row>
    <row r="38" spans="1:20" ht="24.95" customHeight="1" x14ac:dyDescent="0.2">
      <c r="B38" s="216" t="s">
        <v>559</v>
      </c>
      <c r="C38" s="217"/>
      <c r="D38" s="171"/>
      <c r="E38" s="172"/>
      <c r="F38" s="171"/>
      <c r="G38" s="172"/>
      <c r="H38" s="171"/>
      <c r="I38" s="172"/>
      <c r="J38" s="171"/>
      <c r="K38" s="172"/>
      <c r="L38" s="171"/>
      <c r="M38" s="172"/>
      <c r="N38" s="171"/>
      <c r="O38" s="172"/>
      <c r="P38" s="171"/>
      <c r="Q38" s="172"/>
      <c r="R38" s="173"/>
      <c r="S38" s="173"/>
    </row>
    <row r="40" spans="1:20" ht="18" customHeight="1" x14ac:dyDescent="0.2">
      <c r="A40" s="4" t="s">
        <v>37</v>
      </c>
    </row>
    <row r="41" spans="1:20" ht="110.1" customHeight="1" x14ac:dyDescent="0.2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4"/>
    </row>
    <row r="43" spans="1:20" ht="18" customHeight="1" x14ac:dyDescent="0.2">
      <c r="B43" s="4"/>
    </row>
    <row r="44" spans="1:20" ht="18" customHeight="1" x14ac:dyDescent="0.2">
      <c r="B44" s="4" t="s">
        <v>108</v>
      </c>
    </row>
    <row r="45" spans="1:20" ht="18" customHeight="1" x14ac:dyDescent="0.2">
      <c r="B45" s="12" t="s">
        <v>39</v>
      </c>
      <c r="C45" s="184" t="s">
        <v>40</v>
      </c>
      <c r="D45" s="205"/>
      <c r="E45" s="205"/>
      <c r="F45" s="205"/>
      <c r="G45" s="205"/>
      <c r="H45" s="205"/>
      <c r="I45" s="205"/>
      <c r="J45" s="205"/>
      <c r="K45" s="185"/>
      <c r="L45" s="184" t="s">
        <v>60</v>
      </c>
      <c r="M45" s="205"/>
      <c r="N45" s="205"/>
      <c r="O45" s="185"/>
      <c r="P45" s="184" t="s">
        <v>61</v>
      </c>
      <c r="Q45" s="205"/>
      <c r="R45" s="205"/>
      <c r="S45" s="185"/>
    </row>
    <row r="46" spans="1:20" ht="18" customHeight="1" x14ac:dyDescent="0.2">
      <c r="B46" s="17">
        <v>1</v>
      </c>
      <c r="C46" s="206"/>
      <c r="D46" s="207"/>
      <c r="E46" s="207"/>
      <c r="F46" s="207"/>
      <c r="G46" s="207"/>
      <c r="H46" s="207"/>
      <c r="I46" s="207"/>
      <c r="J46" s="207"/>
      <c r="K46" s="208"/>
      <c r="L46" s="230"/>
      <c r="M46" s="231"/>
      <c r="N46" s="231"/>
      <c r="O46" s="232"/>
      <c r="P46" s="209"/>
      <c r="Q46" s="210"/>
      <c r="R46" s="210"/>
      <c r="S46" s="211"/>
    </row>
    <row r="47" spans="1:20" ht="18" customHeight="1" x14ac:dyDescent="0.2">
      <c r="B47" s="18">
        <v>2</v>
      </c>
      <c r="C47" s="165"/>
      <c r="D47" s="166"/>
      <c r="E47" s="166"/>
      <c r="F47" s="166"/>
      <c r="G47" s="166"/>
      <c r="H47" s="166"/>
      <c r="I47" s="166"/>
      <c r="J47" s="166"/>
      <c r="K47" s="167"/>
      <c r="L47" s="227"/>
      <c r="M47" s="228"/>
      <c r="N47" s="228"/>
      <c r="O47" s="229"/>
      <c r="P47" s="168"/>
      <c r="Q47" s="169"/>
      <c r="R47" s="169"/>
      <c r="S47" s="170"/>
    </row>
    <row r="48" spans="1:20" ht="18" customHeight="1" x14ac:dyDescent="0.2">
      <c r="B48" s="18">
        <v>3</v>
      </c>
      <c r="C48" s="165"/>
      <c r="D48" s="166"/>
      <c r="E48" s="166"/>
      <c r="F48" s="166"/>
      <c r="G48" s="166"/>
      <c r="H48" s="166"/>
      <c r="I48" s="166"/>
      <c r="J48" s="166"/>
      <c r="K48" s="167"/>
      <c r="L48" s="227"/>
      <c r="M48" s="228"/>
      <c r="N48" s="228"/>
      <c r="O48" s="229"/>
      <c r="P48" s="168"/>
      <c r="Q48" s="169"/>
      <c r="R48" s="169"/>
      <c r="S48" s="170"/>
    </row>
    <row r="49" spans="2:19" ht="18" customHeight="1" x14ac:dyDescent="0.2">
      <c r="B49" s="18">
        <v>4</v>
      </c>
      <c r="C49" s="165"/>
      <c r="D49" s="166"/>
      <c r="E49" s="166"/>
      <c r="F49" s="166"/>
      <c r="G49" s="166"/>
      <c r="H49" s="166"/>
      <c r="I49" s="166"/>
      <c r="J49" s="166"/>
      <c r="K49" s="167"/>
      <c r="L49" s="227"/>
      <c r="M49" s="228"/>
      <c r="N49" s="228"/>
      <c r="O49" s="229"/>
      <c r="P49" s="168"/>
      <c r="Q49" s="169"/>
      <c r="R49" s="169"/>
      <c r="S49" s="170"/>
    </row>
    <row r="50" spans="2:19" ht="18" customHeight="1" x14ac:dyDescent="0.2">
      <c r="B50" s="18">
        <v>5</v>
      </c>
      <c r="C50" s="165"/>
      <c r="D50" s="166"/>
      <c r="E50" s="166"/>
      <c r="F50" s="166"/>
      <c r="G50" s="166"/>
      <c r="H50" s="166"/>
      <c r="I50" s="166"/>
      <c r="J50" s="166"/>
      <c r="K50" s="167"/>
      <c r="L50" s="227"/>
      <c r="M50" s="228"/>
      <c r="N50" s="228"/>
      <c r="O50" s="229"/>
      <c r="P50" s="168"/>
      <c r="Q50" s="169"/>
      <c r="R50" s="169"/>
      <c r="S50" s="170"/>
    </row>
    <row r="51" spans="2:19" ht="18" customHeight="1" x14ac:dyDescent="0.2">
      <c r="B51" s="18">
        <v>6</v>
      </c>
      <c r="C51" s="165"/>
      <c r="D51" s="166"/>
      <c r="E51" s="166"/>
      <c r="F51" s="166"/>
      <c r="G51" s="166"/>
      <c r="H51" s="166"/>
      <c r="I51" s="166"/>
      <c r="J51" s="166"/>
      <c r="K51" s="167"/>
      <c r="L51" s="227"/>
      <c r="M51" s="228"/>
      <c r="N51" s="228"/>
      <c r="O51" s="229"/>
      <c r="P51" s="168"/>
      <c r="Q51" s="169"/>
      <c r="R51" s="169"/>
      <c r="S51" s="170"/>
    </row>
    <row r="52" spans="2:19" ht="18" customHeight="1" x14ac:dyDescent="0.2">
      <c r="B52" s="18">
        <v>7</v>
      </c>
      <c r="C52" s="165"/>
      <c r="D52" s="166"/>
      <c r="E52" s="166"/>
      <c r="F52" s="166"/>
      <c r="G52" s="166"/>
      <c r="H52" s="166"/>
      <c r="I52" s="166"/>
      <c r="J52" s="166"/>
      <c r="K52" s="167"/>
      <c r="L52" s="227"/>
      <c r="M52" s="228"/>
      <c r="N52" s="228"/>
      <c r="O52" s="229"/>
      <c r="P52" s="168"/>
      <c r="Q52" s="169"/>
      <c r="R52" s="169"/>
      <c r="S52" s="170"/>
    </row>
    <row r="53" spans="2:19" ht="18" customHeight="1" x14ac:dyDescent="0.2">
      <c r="B53" s="18">
        <v>8</v>
      </c>
      <c r="C53" s="165"/>
      <c r="D53" s="166"/>
      <c r="E53" s="166"/>
      <c r="F53" s="166"/>
      <c r="G53" s="166"/>
      <c r="H53" s="166"/>
      <c r="I53" s="166"/>
      <c r="J53" s="166"/>
      <c r="K53" s="167"/>
      <c r="L53" s="227"/>
      <c r="M53" s="228"/>
      <c r="N53" s="228"/>
      <c r="O53" s="229"/>
      <c r="P53" s="168"/>
      <c r="Q53" s="169"/>
      <c r="R53" s="169"/>
      <c r="S53" s="170"/>
    </row>
    <row r="54" spans="2:19" ht="18" customHeight="1" x14ac:dyDescent="0.2">
      <c r="B54" s="18">
        <v>9</v>
      </c>
      <c r="C54" s="165"/>
      <c r="D54" s="166"/>
      <c r="E54" s="166"/>
      <c r="F54" s="166"/>
      <c r="G54" s="166"/>
      <c r="H54" s="166"/>
      <c r="I54" s="166"/>
      <c r="J54" s="166"/>
      <c r="K54" s="167"/>
      <c r="L54" s="227"/>
      <c r="M54" s="228"/>
      <c r="N54" s="228"/>
      <c r="O54" s="229"/>
      <c r="P54" s="168"/>
      <c r="Q54" s="169"/>
      <c r="R54" s="169"/>
      <c r="S54" s="170"/>
    </row>
    <row r="55" spans="2:19" ht="18" customHeight="1" x14ac:dyDescent="0.2">
      <c r="B55" s="18">
        <v>10</v>
      </c>
      <c r="C55" s="165"/>
      <c r="D55" s="166"/>
      <c r="E55" s="166"/>
      <c r="F55" s="166"/>
      <c r="G55" s="166"/>
      <c r="H55" s="166"/>
      <c r="I55" s="166"/>
      <c r="J55" s="166"/>
      <c r="K55" s="167"/>
      <c r="L55" s="227"/>
      <c r="M55" s="228"/>
      <c r="N55" s="228"/>
      <c r="O55" s="229"/>
      <c r="P55" s="168"/>
      <c r="Q55" s="169"/>
      <c r="R55" s="169"/>
      <c r="S55" s="170"/>
    </row>
    <row r="56" spans="2:19" ht="18" customHeight="1" x14ac:dyDescent="0.2">
      <c r="B56" s="18">
        <v>11</v>
      </c>
      <c r="C56" s="165"/>
      <c r="D56" s="166"/>
      <c r="E56" s="166"/>
      <c r="F56" s="166"/>
      <c r="G56" s="166"/>
      <c r="H56" s="166"/>
      <c r="I56" s="166"/>
      <c r="J56" s="166"/>
      <c r="K56" s="167"/>
      <c r="L56" s="227"/>
      <c r="M56" s="228"/>
      <c r="N56" s="228"/>
      <c r="O56" s="229"/>
      <c r="P56" s="168"/>
      <c r="Q56" s="169"/>
      <c r="R56" s="169"/>
      <c r="S56" s="170"/>
    </row>
    <row r="57" spans="2:19" ht="18" customHeight="1" x14ac:dyDescent="0.2">
      <c r="B57" s="18">
        <v>12</v>
      </c>
      <c r="C57" s="165"/>
      <c r="D57" s="166"/>
      <c r="E57" s="166"/>
      <c r="F57" s="166"/>
      <c r="G57" s="166"/>
      <c r="H57" s="166"/>
      <c r="I57" s="166"/>
      <c r="J57" s="166"/>
      <c r="K57" s="167"/>
      <c r="L57" s="227"/>
      <c r="M57" s="228"/>
      <c r="N57" s="228"/>
      <c r="O57" s="229"/>
      <c r="P57" s="168"/>
      <c r="Q57" s="169"/>
      <c r="R57" s="169"/>
      <c r="S57" s="170"/>
    </row>
    <row r="58" spans="2:19" ht="18" customHeight="1" x14ac:dyDescent="0.2">
      <c r="B58" s="18">
        <v>13</v>
      </c>
      <c r="C58" s="165"/>
      <c r="D58" s="166"/>
      <c r="E58" s="166"/>
      <c r="F58" s="166"/>
      <c r="G58" s="166"/>
      <c r="H58" s="166"/>
      <c r="I58" s="166"/>
      <c r="J58" s="166"/>
      <c r="K58" s="167"/>
      <c r="L58" s="227"/>
      <c r="M58" s="228"/>
      <c r="N58" s="228"/>
      <c r="O58" s="229"/>
      <c r="P58" s="168"/>
      <c r="Q58" s="169"/>
      <c r="R58" s="169"/>
      <c r="S58" s="170"/>
    </row>
    <row r="59" spans="2:19" ht="18" customHeight="1" x14ac:dyDescent="0.2">
      <c r="B59" s="18">
        <v>14</v>
      </c>
      <c r="C59" s="165"/>
      <c r="D59" s="166"/>
      <c r="E59" s="166"/>
      <c r="F59" s="166"/>
      <c r="G59" s="166"/>
      <c r="H59" s="166"/>
      <c r="I59" s="166"/>
      <c r="J59" s="166"/>
      <c r="K59" s="167"/>
      <c r="L59" s="227"/>
      <c r="M59" s="228"/>
      <c r="N59" s="228"/>
      <c r="O59" s="229"/>
      <c r="P59" s="168"/>
      <c r="Q59" s="169"/>
      <c r="R59" s="169"/>
      <c r="S59" s="170"/>
    </row>
    <row r="60" spans="2:19" ht="18" customHeight="1" x14ac:dyDescent="0.2">
      <c r="B60" s="18">
        <v>15</v>
      </c>
      <c r="C60" s="165"/>
      <c r="D60" s="166"/>
      <c r="E60" s="166"/>
      <c r="F60" s="166"/>
      <c r="G60" s="166"/>
      <c r="H60" s="166"/>
      <c r="I60" s="166"/>
      <c r="J60" s="166"/>
      <c r="K60" s="167"/>
      <c r="L60" s="227"/>
      <c r="M60" s="228"/>
      <c r="N60" s="228"/>
      <c r="O60" s="229"/>
      <c r="P60" s="168"/>
      <c r="Q60" s="169"/>
      <c r="R60" s="169"/>
      <c r="S60" s="170"/>
    </row>
    <row r="61" spans="2:19" ht="18" customHeight="1" x14ac:dyDescent="0.2">
      <c r="B61" s="18">
        <v>16</v>
      </c>
      <c r="C61" s="165"/>
      <c r="D61" s="166"/>
      <c r="E61" s="166"/>
      <c r="F61" s="166"/>
      <c r="G61" s="166"/>
      <c r="H61" s="166"/>
      <c r="I61" s="166"/>
      <c r="J61" s="166"/>
      <c r="K61" s="167"/>
      <c r="L61" s="227"/>
      <c r="M61" s="228"/>
      <c r="N61" s="228"/>
      <c r="O61" s="229"/>
      <c r="P61" s="168"/>
      <c r="Q61" s="169"/>
      <c r="R61" s="169"/>
      <c r="S61" s="170"/>
    </row>
    <row r="62" spans="2:19" ht="18" customHeight="1" x14ac:dyDescent="0.2">
      <c r="B62" s="18">
        <v>17</v>
      </c>
      <c r="C62" s="165"/>
      <c r="D62" s="166"/>
      <c r="E62" s="166"/>
      <c r="F62" s="166"/>
      <c r="G62" s="166"/>
      <c r="H62" s="166"/>
      <c r="I62" s="166"/>
      <c r="J62" s="166"/>
      <c r="K62" s="167"/>
      <c r="L62" s="227"/>
      <c r="M62" s="228"/>
      <c r="N62" s="228"/>
      <c r="O62" s="229"/>
      <c r="P62" s="168"/>
      <c r="Q62" s="169"/>
      <c r="R62" s="169"/>
      <c r="S62" s="170"/>
    </row>
    <row r="63" spans="2:19" ht="18" customHeight="1" x14ac:dyDescent="0.2">
      <c r="B63" s="18">
        <v>18</v>
      </c>
      <c r="C63" s="165"/>
      <c r="D63" s="166"/>
      <c r="E63" s="166"/>
      <c r="F63" s="166"/>
      <c r="G63" s="166"/>
      <c r="H63" s="166"/>
      <c r="I63" s="166"/>
      <c r="J63" s="166"/>
      <c r="K63" s="167"/>
      <c r="L63" s="227"/>
      <c r="M63" s="228"/>
      <c r="N63" s="228"/>
      <c r="O63" s="229"/>
      <c r="P63" s="168"/>
      <c r="Q63" s="169"/>
      <c r="R63" s="169"/>
      <c r="S63" s="170"/>
    </row>
    <row r="64" spans="2:19" ht="18" customHeight="1" x14ac:dyDescent="0.2">
      <c r="B64" s="18">
        <v>19</v>
      </c>
      <c r="C64" s="165"/>
      <c r="D64" s="166"/>
      <c r="E64" s="166"/>
      <c r="F64" s="166"/>
      <c r="G64" s="166"/>
      <c r="H64" s="166"/>
      <c r="I64" s="166"/>
      <c r="J64" s="166"/>
      <c r="K64" s="167"/>
      <c r="L64" s="227"/>
      <c r="M64" s="228"/>
      <c r="N64" s="228"/>
      <c r="O64" s="229"/>
      <c r="P64" s="168"/>
      <c r="Q64" s="169"/>
      <c r="R64" s="169"/>
      <c r="S64" s="170"/>
    </row>
    <row r="65" spans="2:19" ht="18" customHeight="1" x14ac:dyDescent="0.2">
      <c r="B65" s="18">
        <v>20</v>
      </c>
      <c r="C65" s="165"/>
      <c r="D65" s="166"/>
      <c r="E65" s="166"/>
      <c r="F65" s="166"/>
      <c r="G65" s="166"/>
      <c r="H65" s="166"/>
      <c r="I65" s="166"/>
      <c r="J65" s="166"/>
      <c r="K65" s="167"/>
      <c r="L65" s="227"/>
      <c r="M65" s="228"/>
      <c r="N65" s="228"/>
      <c r="O65" s="229"/>
      <c r="P65" s="168"/>
      <c r="Q65" s="169"/>
      <c r="R65" s="169"/>
      <c r="S65" s="170"/>
    </row>
    <row r="66" spans="2:19" ht="18" customHeight="1" x14ac:dyDescent="0.2">
      <c r="B66" s="18">
        <v>21</v>
      </c>
      <c r="C66" s="165"/>
      <c r="D66" s="166"/>
      <c r="E66" s="166"/>
      <c r="F66" s="166"/>
      <c r="G66" s="166"/>
      <c r="H66" s="166"/>
      <c r="I66" s="166"/>
      <c r="J66" s="166"/>
      <c r="K66" s="167"/>
      <c r="L66" s="227"/>
      <c r="M66" s="228"/>
      <c r="N66" s="228"/>
      <c r="O66" s="229"/>
      <c r="P66" s="168"/>
      <c r="Q66" s="169"/>
      <c r="R66" s="169"/>
      <c r="S66" s="170"/>
    </row>
    <row r="67" spans="2:19" ht="18" customHeight="1" x14ac:dyDescent="0.2">
      <c r="B67" s="18">
        <v>22</v>
      </c>
      <c r="C67" s="165"/>
      <c r="D67" s="166"/>
      <c r="E67" s="166"/>
      <c r="F67" s="166"/>
      <c r="G67" s="166"/>
      <c r="H67" s="166"/>
      <c r="I67" s="166"/>
      <c r="J67" s="166"/>
      <c r="K67" s="167"/>
      <c r="L67" s="227"/>
      <c r="M67" s="228"/>
      <c r="N67" s="228"/>
      <c r="O67" s="229"/>
      <c r="P67" s="168"/>
      <c r="Q67" s="169"/>
      <c r="R67" s="169"/>
      <c r="S67" s="170"/>
    </row>
    <row r="68" spans="2:19" ht="18" customHeight="1" x14ac:dyDescent="0.2">
      <c r="B68" s="18">
        <v>23</v>
      </c>
      <c r="C68" s="165"/>
      <c r="D68" s="166"/>
      <c r="E68" s="166"/>
      <c r="F68" s="166"/>
      <c r="G68" s="166"/>
      <c r="H68" s="166"/>
      <c r="I68" s="166"/>
      <c r="J68" s="166"/>
      <c r="K68" s="167"/>
      <c r="L68" s="227"/>
      <c r="M68" s="228"/>
      <c r="N68" s="228"/>
      <c r="O68" s="229"/>
      <c r="P68" s="168"/>
      <c r="Q68" s="169"/>
      <c r="R68" s="169"/>
      <c r="S68" s="170"/>
    </row>
    <row r="69" spans="2:19" ht="18" customHeight="1" x14ac:dyDescent="0.2">
      <c r="B69" s="18">
        <v>24</v>
      </c>
      <c r="C69" s="165"/>
      <c r="D69" s="166"/>
      <c r="E69" s="166"/>
      <c r="F69" s="166"/>
      <c r="G69" s="166"/>
      <c r="H69" s="166"/>
      <c r="I69" s="166"/>
      <c r="J69" s="166"/>
      <c r="K69" s="167"/>
      <c r="L69" s="227"/>
      <c r="M69" s="228"/>
      <c r="N69" s="228"/>
      <c r="O69" s="229"/>
      <c r="P69" s="168"/>
      <c r="Q69" s="169"/>
      <c r="R69" s="169"/>
      <c r="S69" s="170"/>
    </row>
    <row r="70" spans="2:19" ht="18" customHeight="1" x14ac:dyDescent="0.2">
      <c r="B70" s="18">
        <v>25</v>
      </c>
      <c r="C70" s="165"/>
      <c r="D70" s="166"/>
      <c r="E70" s="166"/>
      <c r="F70" s="166"/>
      <c r="G70" s="166"/>
      <c r="H70" s="166"/>
      <c r="I70" s="166"/>
      <c r="J70" s="166"/>
      <c r="K70" s="167"/>
      <c r="L70" s="227"/>
      <c r="M70" s="228"/>
      <c r="N70" s="228"/>
      <c r="O70" s="229"/>
      <c r="P70" s="168"/>
      <c r="Q70" s="169"/>
      <c r="R70" s="169"/>
      <c r="S70" s="170"/>
    </row>
    <row r="71" spans="2:19" ht="18" customHeight="1" x14ac:dyDescent="0.2">
      <c r="B71" s="18">
        <v>26</v>
      </c>
      <c r="C71" s="165"/>
      <c r="D71" s="166"/>
      <c r="E71" s="166"/>
      <c r="F71" s="166"/>
      <c r="G71" s="166"/>
      <c r="H71" s="166"/>
      <c r="I71" s="166"/>
      <c r="J71" s="166"/>
      <c r="K71" s="167"/>
      <c r="L71" s="227"/>
      <c r="M71" s="228"/>
      <c r="N71" s="228"/>
      <c r="O71" s="229"/>
      <c r="P71" s="168"/>
      <c r="Q71" s="169"/>
      <c r="R71" s="169"/>
      <c r="S71" s="170"/>
    </row>
    <row r="72" spans="2:19" ht="18" customHeight="1" x14ac:dyDescent="0.2">
      <c r="B72" s="18">
        <v>27</v>
      </c>
      <c r="C72" s="165"/>
      <c r="D72" s="166"/>
      <c r="E72" s="166"/>
      <c r="F72" s="166"/>
      <c r="G72" s="166"/>
      <c r="H72" s="166"/>
      <c r="I72" s="166"/>
      <c r="J72" s="166"/>
      <c r="K72" s="167"/>
      <c r="L72" s="227"/>
      <c r="M72" s="228"/>
      <c r="N72" s="228"/>
      <c r="O72" s="229"/>
      <c r="P72" s="168"/>
      <c r="Q72" s="169"/>
      <c r="R72" s="169"/>
      <c r="S72" s="170"/>
    </row>
    <row r="73" spans="2:19" ht="18" customHeight="1" x14ac:dyDescent="0.2">
      <c r="B73" s="18">
        <v>28</v>
      </c>
      <c r="C73" s="165"/>
      <c r="D73" s="166"/>
      <c r="E73" s="166"/>
      <c r="F73" s="166"/>
      <c r="G73" s="166"/>
      <c r="H73" s="166"/>
      <c r="I73" s="166"/>
      <c r="J73" s="166"/>
      <c r="K73" s="167"/>
      <c r="L73" s="227"/>
      <c r="M73" s="228"/>
      <c r="N73" s="228"/>
      <c r="O73" s="229"/>
      <c r="P73" s="168"/>
      <c r="Q73" s="169"/>
      <c r="R73" s="169"/>
      <c r="S73" s="170"/>
    </row>
    <row r="74" spans="2:19" ht="18" customHeight="1" x14ac:dyDescent="0.2">
      <c r="B74" s="18">
        <v>29</v>
      </c>
      <c r="C74" s="165"/>
      <c r="D74" s="166"/>
      <c r="E74" s="166"/>
      <c r="F74" s="166"/>
      <c r="G74" s="166"/>
      <c r="H74" s="166"/>
      <c r="I74" s="166"/>
      <c r="J74" s="166"/>
      <c r="K74" s="167"/>
      <c r="L74" s="227"/>
      <c r="M74" s="228"/>
      <c r="N74" s="228"/>
      <c r="O74" s="229"/>
      <c r="P74" s="168"/>
      <c r="Q74" s="169"/>
      <c r="R74" s="169"/>
      <c r="S74" s="170"/>
    </row>
    <row r="75" spans="2:19" ht="18" customHeight="1" x14ac:dyDescent="0.2">
      <c r="B75" s="19">
        <v>30</v>
      </c>
      <c r="C75" s="218"/>
      <c r="D75" s="219"/>
      <c r="E75" s="219"/>
      <c r="F75" s="219"/>
      <c r="G75" s="219"/>
      <c r="H75" s="219"/>
      <c r="I75" s="219"/>
      <c r="J75" s="219"/>
      <c r="K75" s="220"/>
      <c r="L75" s="224"/>
      <c r="M75" s="225"/>
      <c r="N75" s="225"/>
      <c r="O75" s="226"/>
      <c r="P75" s="221"/>
      <c r="Q75" s="222"/>
      <c r="R75" s="222"/>
      <c r="S75" s="223"/>
    </row>
  </sheetData>
  <mergeCells count="135">
    <mergeCell ref="D1:T1"/>
    <mergeCell ref="J34:K34"/>
    <mergeCell ref="L34:M34"/>
    <mergeCell ref="N34:O34"/>
    <mergeCell ref="P34:Q34"/>
    <mergeCell ref="R34:S34"/>
    <mergeCell ref="H34:I34"/>
    <mergeCell ref="P10:T10"/>
    <mergeCell ref="P12:T12"/>
    <mergeCell ref="E10:K10"/>
    <mergeCell ref="C29:D29"/>
    <mergeCell ref="E17:L17"/>
    <mergeCell ref="P17:S17"/>
    <mergeCell ref="E23:R23"/>
    <mergeCell ref="E11:F11"/>
    <mergeCell ref="H11:I11"/>
    <mergeCell ref="P11:T11"/>
    <mergeCell ref="R35:S35"/>
    <mergeCell ref="R36:S36"/>
    <mergeCell ref="C47:K47"/>
    <mergeCell ref="L47:O47"/>
    <mergeCell ref="P47:S47"/>
    <mergeCell ref="B35:C36"/>
    <mergeCell ref="B34:C34"/>
    <mergeCell ref="D34:E34"/>
    <mergeCell ref="F34:G34"/>
    <mergeCell ref="L38:M38"/>
    <mergeCell ref="N38:O38"/>
    <mergeCell ref="P38:Q38"/>
    <mergeCell ref="R38:S38"/>
    <mergeCell ref="C48:K48"/>
    <mergeCell ref="L48:O48"/>
    <mergeCell ref="P48:S48"/>
    <mergeCell ref="B37:C37"/>
    <mergeCell ref="C46:K46"/>
    <mergeCell ref="L46:O46"/>
    <mergeCell ref="P46:S46"/>
    <mergeCell ref="A41:T41"/>
    <mergeCell ref="C45:K45"/>
    <mergeCell ref="L45:O45"/>
    <mergeCell ref="P45:S45"/>
    <mergeCell ref="D37:E37"/>
    <mergeCell ref="F37:G37"/>
    <mergeCell ref="H37:I37"/>
    <mergeCell ref="R37:S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C51:K51"/>
    <mergeCell ref="L51:O51"/>
    <mergeCell ref="P51:S51"/>
    <mergeCell ref="C52:K52"/>
    <mergeCell ref="L52:O52"/>
    <mergeCell ref="P52:S52"/>
    <mergeCell ref="C49:K49"/>
    <mergeCell ref="L49:O49"/>
    <mergeCell ref="P49:S49"/>
    <mergeCell ref="C50:K50"/>
    <mergeCell ref="L50:O50"/>
    <mergeCell ref="P50:S50"/>
    <mergeCell ref="C55:K55"/>
    <mergeCell ref="L55:O55"/>
    <mergeCell ref="P55:S55"/>
    <mergeCell ref="C56:K56"/>
    <mergeCell ref="L56:O56"/>
    <mergeCell ref="P56:S56"/>
    <mergeCell ref="C53:K53"/>
    <mergeCell ref="L53:O53"/>
    <mergeCell ref="P53:S53"/>
    <mergeCell ref="C54:K54"/>
    <mergeCell ref="L54:O54"/>
    <mergeCell ref="P54:S54"/>
    <mergeCell ref="C59:K59"/>
    <mergeCell ref="L59:O59"/>
    <mergeCell ref="P59:S59"/>
    <mergeCell ref="C60:K60"/>
    <mergeCell ref="L60:O60"/>
    <mergeCell ref="P60:S60"/>
    <mergeCell ref="C57:K57"/>
    <mergeCell ref="L57:O57"/>
    <mergeCell ref="P57:S57"/>
    <mergeCell ref="C58:K58"/>
    <mergeCell ref="L58:O58"/>
    <mergeCell ref="P58:S58"/>
    <mergeCell ref="C63:K63"/>
    <mergeCell ref="L63:O63"/>
    <mergeCell ref="P63:S63"/>
    <mergeCell ref="C64:K64"/>
    <mergeCell ref="L64:O64"/>
    <mergeCell ref="P64:S64"/>
    <mergeCell ref="C61:K61"/>
    <mergeCell ref="L61:O61"/>
    <mergeCell ref="P61:S61"/>
    <mergeCell ref="C62:K62"/>
    <mergeCell ref="L62:O62"/>
    <mergeCell ref="P62:S62"/>
    <mergeCell ref="C67:K67"/>
    <mergeCell ref="L67:O67"/>
    <mergeCell ref="P67:S67"/>
    <mergeCell ref="C68:K68"/>
    <mergeCell ref="L68:O68"/>
    <mergeCell ref="P68:S68"/>
    <mergeCell ref="C65:K65"/>
    <mergeCell ref="L65:O65"/>
    <mergeCell ref="P65:S65"/>
    <mergeCell ref="C66:K66"/>
    <mergeCell ref="L66:O66"/>
    <mergeCell ref="P66:S66"/>
    <mergeCell ref="C71:K71"/>
    <mergeCell ref="L71:O71"/>
    <mergeCell ref="P71:S71"/>
    <mergeCell ref="C72:K72"/>
    <mergeCell ref="L72:O72"/>
    <mergeCell ref="P72:S72"/>
    <mergeCell ref="C69:K69"/>
    <mergeCell ref="L69:O69"/>
    <mergeCell ref="P69:S69"/>
    <mergeCell ref="C70:K70"/>
    <mergeCell ref="L70:O70"/>
    <mergeCell ref="P70:S70"/>
    <mergeCell ref="C75:K75"/>
    <mergeCell ref="L75:O75"/>
    <mergeCell ref="P75:S75"/>
    <mergeCell ref="P73:S73"/>
    <mergeCell ref="C74:K74"/>
    <mergeCell ref="L74:O74"/>
    <mergeCell ref="P74:S74"/>
    <mergeCell ref="C73:K73"/>
    <mergeCell ref="L73:O73"/>
  </mergeCells>
  <phoneticPr fontId="2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&amp;"Arial,Krepko"&amp;7PIŠI S TISKANIMI ČRKAMI!&amp;C&amp;8Razpisna dokumentacija 2023 - Šport&amp;R
&amp;"Arial,Krepko"&amp;7
NATISNI OBOJESTRANSKO!</oddHeader>
    <oddFooter>&amp;C&amp;7OBČINA IVANČNA GORICA - Oddelek za upravno pravne, družbene in gospodarske zadeve,   Sokolska ulica 8,   1295 Ivančna Gorica</oddFooter>
  </headerFooter>
  <rowBreaks count="1" manualBreakCount="1">
    <brk id="3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>
                <anchor moveWithCells="1">
                  <from>
                    <xdr:col>2</xdr:col>
                    <xdr:colOff>142875</xdr:colOff>
                    <xdr:row>2</xdr:row>
                    <xdr:rowOff>123825</xdr:rowOff>
                  </from>
                  <to>
                    <xdr:col>17</xdr:col>
                    <xdr:colOff>161925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228600</xdr:colOff>
                    <xdr:row>3</xdr:row>
                    <xdr:rowOff>57150</xdr:rowOff>
                  </from>
                  <to>
                    <xdr:col>5</xdr:col>
                    <xdr:colOff>152400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3</xdr:row>
                    <xdr:rowOff>57150</xdr:rowOff>
                  </from>
                  <to>
                    <xdr:col>8</xdr:col>
                    <xdr:colOff>152400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219075</xdr:colOff>
                    <xdr:row>3</xdr:row>
                    <xdr:rowOff>57150</xdr:rowOff>
                  </from>
                  <to>
                    <xdr:col>11</xdr:col>
                    <xdr:colOff>142875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3</xdr:row>
                    <xdr:rowOff>57150</xdr:rowOff>
                  </from>
                  <to>
                    <xdr:col>14</xdr:col>
                    <xdr:colOff>142875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209550</xdr:colOff>
                    <xdr:row>3</xdr:row>
                    <xdr:rowOff>57150</xdr:rowOff>
                  </from>
                  <to>
                    <xdr:col>17</xdr:col>
                    <xdr:colOff>133350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219075</xdr:colOff>
                    <xdr:row>4</xdr:row>
                    <xdr:rowOff>171450</xdr:rowOff>
                  </from>
                  <to>
                    <xdr:col>11</xdr:col>
                    <xdr:colOff>142875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Group Box 20">
              <controlPr defaultSize="0" autoFill="0" autoPict="0" altText="STROKOVNA IZOBRAZBA oz. USPOSOBLJENOST">
                <anchor moveWithCells="1">
                  <from>
                    <xdr:col>0</xdr:col>
                    <xdr:colOff>276225</xdr:colOff>
                    <xdr:row>18</xdr:row>
                    <xdr:rowOff>209550</xdr:rowOff>
                  </from>
                  <to>
                    <xdr:col>19</xdr:col>
                    <xdr:colOff>66675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Option Button 21">
              <controlPr defaultSize="0" autoFill="0" autoLine="0" autoPict="0">
                <anchor moveWithCells="1">
                  <from>
                    <xdr:col>1</xdr:col>
                    <xdr:colOff>152400</xdr:colOff>
                    <xdr:row>19</xdr:row>
                    <xdr:rowOff>114300</xdr:rowOff>
                  </from>
                  <to>
                    <xdr:col>8</xdr:col>
                    <xdr:colOff>114300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Option Button 22">
              <controlPr defaultSize="0" autoFill="0" autoLine="0" autoPict="0">
                <anchor moveWithCells="1">
                  <from>
                    <xdr:col>1</xdr:col>
                    <xdr:colOff>152400</xdr:colOff>
                    <xdr:row>20</xdr:row>
                    <xdr:rowOff>114300</xdr:rowOff>
                  </from>
                  <to>
                    <xdr:col>8</xdr:col>
                    <xdr:colOff>114300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Option Button 23">
              <controlPr defaultSize="0" autoFill="0" autoLine="0" autoPict="0">
                <anchor moveWithCells="1">
                  <from>
                    <xdr:col>1</xdr:col>
                    <xdr:colOff>152400</xdr:colOff>
                    <xdr:row>22</xdr:row>
                    <xdr:rowOff>9525</xdr:rowOff>
                  </from>
                  <to>
                    <xdr:col>3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Option Button 24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123825</xdr:rowOff>
                  </from>
                  <to>
                    <xdr:col>17</xdr:col>
                    <xdr:colOff>285750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Option Button 25">
              <controlPr defaultSize="0" autoFill="0" autoLine="0" autoPict="0">
                <anchor moveWithCells="1">
                  <from>
                    <xdr:col>11</xdr:col>
                    <xdr:colOff>9525</xdr:colOff>
                    <xdr:row>20</xdr:row>
                    <xdr:rowOff>123825</xdr:rowOff>
                  </from>
                  <to>
                    <xdr:col>17</xdr:col>
                    <xdr:colOff>285750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AA77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62</v>
      </c>
      <c r="B1" s="6"/>
      <c r="C1" s="6"/>
      <c r="D1" s="174" t="s">
        <v>109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4" spans="1:27" ht="18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W4" s="14"/>
      <c r="X4" s="14"/>
      <c r="Y4" s="14"/>
      <c r="Z4" s="14"/>
      <c r="AA4" s="14"/>
    </row>
    <row r="5" spans="1:27" ht="18" customHeigh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W5" s="14"/>
      <c r="X5" s="14"/>
      <c r="Y5" s="14"/>
      <c r="Z5" s="14"/>
      <c r="AA5" s="14"/>
    </row>
    <row r="6" spans="1:27" ht="18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W6" s="14"/>
      <c r="X6" s="14"/>
      <c r="Y6" s="14"/>
      <c r="Z6" s="14"/>
      <c r="AA6" s="14"/>
    </row>
    <row r="7" spans="1:27" ht="18" customHeight="1" x14ac:dyDescent="0.25">
      <c r="W7" s="14"/>
      <c r="X7" s="14"/>
      <c r="Y7" s="14"/>
      <c r="Z7" s="14"/>
      <c r="AA7" s="14"/>
    </row>
    <row r="8" spans="1:27" ht="18" customHeight="1" x14ac:dyDescent="0.25">
      <c r="A8" s="4" t="s">
        <v>2</v>
      </c>
      <c r="W8" s="14"/>
      <c r="X8" s="14"/>
      <c r="Y8" s="14"/>
      <c r="Z8" s="14"/>
      <c r="AA8" s="14"/>
    </row>
    <row r="9" spans="1:27" ht="18" customHeight="1" x14ac:dyDescent="0.25">
      <c r="A9" s="59"/>
      <c r="B9" s="60"/>
      <c r="C9" s="61" t="s">
        <v>55</v>
      </c>
      <c r="D9" s="60"/>
      <c r="E9" s="199"/>
      <c r="F9" s="199"/>
      <c r="G9" s="199"/>
      <c r="H9" s="199"/>
      <c r="I9" s="199"/>
      <c r="J9" s="199"/>
      <c r="K9" s="199"/>
      <c r="L9" s="60"/>
      <c r="M9" s="60"/>
      <c r="N9" s="60"/>
      <c r="O9" s="62" t="s">
        <v>107</v>
      </c>
      <c r="P9" s="200"/>
      <c r="Q9" s="200"/>
      <c r="R9" s="200"/>
      <c r="S9" s="200"/>
      <c r="T9" s="201"/>
      <c r="U9" s="7"/>
      <c r="W9" s="14"/>
      <c r="X9" s="14"/>
      <c r="Y9" s="14"/>
      <c r="Z9" s="14"/>
      <c r="AA9" s="14"/>
    </row>
    <row r="10" spans="1:27" ht="18" customHeight="1" x14ac:dyDescent="0.25">
      <c r="A10" s="63"/>
      <c r="B10" s="64"/>
      <c r="C10" s="8" t="s">
        <v>17</v>
      </c>
      <c r="D10" s="8" t="s">
        <v>18</v>
      </c>
      <c r="E10" s="176"/>
      <c r="F10" s="176"/>
      <c r="G10" s="8" t="s">
        <v>19</v>
      </c>
      <c r="H10" s="176"/>
      <c r="I10" s="176"/>
      <c r="J10" s="64"/>
      <c r="K10" s="64"/>
      <c r="L10" s="64"/>
      <c r="M10" s="64"/>
      <c r="N10" s="64"/>
      <c r="O10" s="65" t="s">
        <v>106</v>
      </c>
      <c r="P10" s="177"/>
      <c r="Q10" s="177"/>
      <c r="R10" s="177"/>
      <c r="S10" s="177"/>
      <c r="T10" s="178"/>
      <c r="U10" s="7"/>
      <c r="W10" s="14"/>
      <c r="X10" s="14"/>
      <c r="Y10" s="14"/>
      <c r="Z10" s="14"/>
      <c r="AA10" s="14"/>
    </row>
    <row r="11" spans="1:27" ht="18" customHeight="1" x14ac:dyDescent="0.2">
      <c r="A11" s="90"/>
      <c r="B11" s="66"/>
      <c r="C11" s="91" t="s">
        <v>20</v>
      </c>
      <c r="D11" s="91" t="s">
        <v>18</v>
      </c>
      <c r="E11" s="132"/>
      <c r="F11" s="91" t="s">
        <v>19</v>
      </c>
      <c r="G11" s="132"/>
      <c r="H11" s="93" t="s">
        <v>21</v>
      </c>
      <c r="I11" s="9"/>
      <c r="J11" s="66"/>
      <c r="K11" s="66"/>
      <c r="L11" s="66"/>
      <c r="M11" s="66"/>
      <c r="N11" s="67"/>
      <c r="O11" s="67" t="s">
        <v>376</v>
      </c>
      <c r="P11" s="188"/>
      <c r="Q11" s="188"/>
      <c r="R11" s="188"/>
      <c r="S11" s="188"/>
      <c r="T11" s="189"/>
      <c r="U11" s="7"/>
    </row>
    <row r="12" spans="1:27" ht="18" customHeight="1" x14ac:dyDescent="0.2">
      <c r="C12" s="95" t="s">
        <v>375</v>
      </c>
    </row>
    <row r="15" spans="1:27" ht="21.95" customHeight="1" x14ac:dyDescent="0.2">
      <c r="A15" s="47"/>
      <c r="B15" s="47" t="s">
        <v>102</v>
      </c>
      <c r="D15" s="7"/>
      <c r="E15" s="46"/>
      <c r="F15" s="46"/>
      <c r="G15" s="46"/>
      <c r="H15" s="46"/>
      <c r="I15" s="46"/>
      <c r="J15" s="46"/>
      <c r="K15" s="46"/>
      <c r="L15" s="46"/>
    </row>
    <row r="16" spans="1:27" s="68" customFormat="1" ht="18" customHeight="1" x14ac:dyDescent="0.2">
      <c r="B16" s="69"/>
      <c r="D16" s="70" t="s">
        <v>13</v>
      </c>
      <c r="E16" s="190"/>
      <c r="F16" s="191"/>
      <c r="G16" s="191"/>
      <c r="H16" s="191"/>
      <c r="I16" s="191"/>
      <c r="J16" s="191"/>
      <c r="K16" s="191"/>
      <c r="L16" s="192"/>
      <c r="N16" s="69"/>
      <c r="O16" s="70" t="s">
        <v>10</v>
      </c>
      <c r="P16" s="190"/>
      <c r="Q16" s="191"/>
      <c r="R16" s="191"/>
      <c r="S16" s="192"/>
    </row>
    <row r="22" spans="1:20" ht="18" customHeight="1" x14ac:dyDescent="0.2">
      <c r="E22" s="193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5"/>
    </row>
    <row r="24" spans="1:20" ht="18" customHeight="1" x14ac:dyDescent="0.2">
      <c r="C24" s="48" t="s">
        <v>556</v>
      </c>
    </row>
    <row r="26" spans="1:20" ht="18" customHeight="1" x14ac:dyDescent="0.2">
      <c r="A26" s="4" t="s">
        <v>111</v>
      </c>
    </row>
    <row r="27" spans="1:20" ht="21.95" customHeight="1" x14ac:dyDescent="0.2">
      <c r="A27" s="184" t="s">
        <v>40</v>
      </c>
      <c r="B27" s="205"/>
      <c r="C27" s="205"/>
      <c r="D27" s="205"/>
      <c r="E27" s="205"/>
      <c r="F27" s="185"/>
      <c r="G27" s="184" t="s">
        <v>63</v>
      </c>
      <c r="H27" s="185"/>
      <c r="I27" s="184" t="s">
        <v>64</v>
      </c>
      <c r="J27" s="185"/>
      <c r="K27" s="216" t="s">
        <v>65</v>
      </c>
      <c r="L27" s="217"/>
      <c r="M27" s="184" t="s">
        <v>66</v>
      </c>
      <c r="N27" s="205"/>
      <c r="O27" s="205"/>
      <c r="P27" s="205"/>
      <c r="Q27" s="205"/>
      <c r="R27" s="185"/>
      <c r="S27" s="216" t="s">
        <v>110</v>
      </c>
      <c r="T27" s="217"/>
    </row>
    <row r="28" spans="1:20" ht="17.100000000000001" customHeight="1" x14ac:dyDescent="0.2">
      <c r="A28" s="209"/>
      <c r="B28" s="210"/>
      <c r="C28" s="210"/>
      <c r="D28" s="210"/>
      <c r="E28" s="210"/>
      <c r="F28" s="211"/>
      <c r="G28" s="242"/>
      <c r="H28" s="243"/>
      <c r="I28" s="244"/>
      <c r="J28" s="245"/>
      <c r="K28" s="209"/>
      <c r="L28" s="211"/>
      <c r="M28" s="209"/>
      <c r="N28" s="210"/>
      <c r="O28" s="210"/>
      <c r="P28" s="210"/>
      <c r="Q28" s="210"/>
      <c r="R28" s="211"/>
      <c r="S28" s="244"/>
      <c r="T28" s="245"/>
    </row>
    <row r="29" spans="1:20" ht="17.100000000000001" customHeight="1" x14ac:dyDescent="0.2">
      <c r="A29" s="168"/>
      <c r="B29" s="169"/>
      <c r="C29" s="169"/>
      <c r="D29" s="169"/>
      <c r="E29" s="169"/>
      <c r="F29" s="170"/>
      <c r="G29" s="234"/>
      <c r="H29" s="235"/>
      <c r="I29" s="236"/>
      <c r="J29" s="237"/>
      <c r="K29" s="168"/>
      <c r="L29" s="170"/>
      <c r="M29" s="168"/>
      <c r="N29" s="169"/>
      <c r="O29" s="169"/>
      <c r="P29" s="169"/>
      <c r="Q29" s="169"/>
      <c r="R29" s="170"/>
      <c r="S29" s="236"/>
      <c r="T29" s="237"/>
    </row>
    <row r="30" spans="1:20" ht="17.100000000000001" customHeight="1" x14ac:dyDescent="0.2">
      <c r="A30" s="168"/>
      <c r="B30" s="169"/>
      <c r="C30" s="169"/>
      <c r="D30" s="169"/>
      <c r="E30" s="169"/>
      <c r="F30" s="170"/>
      <c r="G30" s="234"/>
      <c r="H30" s="235"/>
      <c r="I30" s="236"/>
      <c r="J30" s="237"/>
      <c r="K30" s="168"/>
      <c r="L30" s="170"/>
      <c r="M30" s="168"/>
      <c r="N30" s="169"/>
      <c r="O30" s="169"/>
      <c r="P30" s="169"/>
      <c r="Q30" s="169"/>
      <c r="R30" s="170"/>
      <c r="S30" s="236"/>
      <c r="T30" s="237"/>
    </row>
    <row r="31" spans="1:20" ht="17.100000000000001" customHeight="1" x14ac:dyDescent="0.2">
      <c r="A31" s="168"/>
      <c r="B31" s="169"/>
      <c r="C31" s="169"/>
      <c r="D31" s="169"/>
      <c r="E31" s="169"/>
      <c r="F31" s="170"/>
      <c r="G31" s="234"/>
      <c r="H31" s="235"/>
      <c r="I31" s="236"/>
      <c r="J31" s="237"/>
      <c r="K31" s="168"/>
      <c r="L31" s="170"/>
      <c r="M31" s="168"/>
      <c r="N31" s="169"/>
      <c r="O31" s="169"/>
      <c r="P31" s="169"/>
      <c r="Q31" s="169"/>
      <c r="R31" s="170"/>
      <c r="S31" s="236"/>
      <c r="T31" s="237"/>
    </row>
    <row r="32" spans="1:20" ht="17.100000000000001" customHeight="1" x14ac:dyDescent="0.2">
      <c r="A32" s="168"/>
      <c r="B32" s="169"/>
      <c r="C32" s="169"/>
      <c r="D32" s="169"/>
      <c r="E32" s="169"/>
      <c r="F32" s="170"/>
      <c r="G32" s="234"/>
      <c r="H32" s="235"/>
      <c r="I32" s="236"/>
      <c r="J32" s="237"/>
      <c r="K32" s="168"/>
      <c r="L32" s="170"/>
      <c r="M32" s="168"/>
      <c r="N32" s="169"/>
      <c r="O32" s="169"/>
      <c r="P32" s="169"/>
      <c r="Q32" s="169"/>
      <c r="R32" s="170"/>
      <c r="S32" s="236"/>
      <c r="T32" s="237"/>
    </row>
    <row r="33" spans="1:20" ht="17.100000000000001" customHeight="1" x14ac:dyDescent="0.2">
      <c r="A33" s="168"/>
      <c r="B33" s="169"/>
      <c r="C33" s="169"/>
      <c r="D33" s="169"/>
      <c r="E33" s="169"/>
      <c r="F33" s="170"/>
      <c r="G33" s="234"/>
      <c r="H33" s="235"/>
      <c r="I33" s="236"/>
      <c r="J33" s="237"/>
      <c r="K33" s="168"/>
      <c r="L33" s="170"/>
      <c r="M33" s="168"/>
      <c r="N33" s="169"/>
      <c r="O33" s="169"/>
      <c r="P33" s="169"/>
      <c r="Q33" s="169"/>
      <c r="R33" s="170"/>
      <c r="S33" s="236"/>
      <c r="T33" s="237"/>
    </row>
    <row r="34" spans="1:20" ht="17.100000000000001" customHeight="1" x14ac:dyDescent="0.2">
      <c r="A34" s="168"/>
      <c r="B34" s="169"/>
      <c r="C34" s="169"/>
      <c r="D34" s="169"/>
      <c r="E34" s="169"/>
      <c r="F34" s="170"/>
      <c r="G34" s="234"/>
      <c r="H34" s="235"/>
      <c r="I34" s="236"/>
      <c r="J34" s="237"/>
      <c r="K34" s="168"/>
      <c r="L34" s="170"/>
      <c r="M34" s="168"/>
      <c r="N34" s="169"/>
      <c r="O34" s="169"/>
      <c r="P34" s="169"/>
      <c r="Q34" s="169"/>
      <c r="R34" s="170"/>
      <c r="S34" s="236"/>
      <c r="T34" s="237"/>
    </row>
    <row r="35" spans="1:20" ht="17.100000000000001" customHeight="1" x14ac:dyDescent="0.2">
      <c r="A35" s="168"/>
      <c r="B35" s="169"/>
      <c r="C35" s="169"/>
      <c r="D35" s="169"/>
      <c r="E35" s="169"/>
      <c r="F35" s="170"/>
      <c r="G35" s="234"/>
      <c r="H35" s="235"/>
      <c r="I35" s="236"/>
      <c r="J35" s="237"/>
      <c r="K35" s="168"/>
      <c r="L35" s="170"/>
      <c r="M35" s="168"/>
      <c r="N35" s="169"/>
      <c r="O35" s="169"/>
      <c r="P35" s="169"/>
      <c r="Q35" s="169"/>
      <c r="R35" s="170"/>
      <c r="S35" s="236"/>
      <c r="T35" s="237"/>
    </row>
    <row r="36" spans="1:20" ht="17.100000000000001" customHeight="1" x14ac:dyDescent="0.2">
      <c r="A36" s="168"/>
      <c r="B36" s="169"/>
      <c r="C36" s="169"/>
      <c r="D36" s="169"/>
      <c r="E36" s="169"/>
      <c r="F36" s="170"/>
      <c r="G36" s="234"/>
      <c r="H36" s="235"/>
      <c r="I36" s="236"/>
      <c r="J36" s="237"/>
      <c r="K36" s="168"/>
      <c r="L36" s="170"/>
      <c r="M36" s="168"/>
      <c r="N36" s="169"/>
      <c r="O36" s="169"/>
      <c r="P36" s="169"/>
      <c r="Q36" s="169"/>
      <c r="R36" s="170"/>
      <c r="S36" s="236"/>
      <c r="T36" s="237"/>
    </row>
    <row r="37" spans="1:20" ht="17.100000000000001" customHeight="1" x14ac:dyDescent="0.2">
      <c r="A37" s="168"/>
      <c r="B37" s="169"/>
      <c r="C37" s="169"/>
      <c r="D37" s="169"/>
      <c r="E37" s="169"/>
      <c r="F37" s="170"/>
      <c r="G37" s="234"/>
      <c r="H37" s="235"/>
      <c r="I37" s="236"/>
      <c r="J37" s="237"/>
      <c r="K37" s="168"/>
      <c r="L37" s="170"/>
      <c r="M37" s="168"/>
      <c r="N37" s="169"/>
      <c r="O37" s="169"/>
      <c r="P37" s="169"/>
      <c r="Q37" s="169"/>
      <c r="R37" s="170"/>
      <c r="S37" s="236"/>
      <c r="T37" s="237"/>
    </row>
    <row r="38" spans="1:20" ht="17.100000000000001" customHeight="1" x14ac:dyDescent="0.2">
      <c r="A38" s="168"/>
      <c r="B38" s="169"/>
      <c r="C38" s="169"/>
      <c r="D38" s="169"/>
      <c r="E38" s="169"/>
      <c r="F38" s="170"/>
      <c r="G38" s="234"/>
      <c r="H38" s="235"/>
      <c r="I38" s="236"/>
      <c r="J38" s="237"/>
      <c r="K38" s="168"/>
      <c r="L38" s="170"/>
      <c r="M38" s="168"/>
      <c r="N38" s="169"/>
      <c r="O38" s="169"/>
      <c r="P38" s="169"/>
      <c r="Q38" s="169"/>
      <c r="R38" s="170"/>
      <c r="S38" s="236"/>
      <c r="T38" s="237"/>
    </row>
    <row r="39" spans="1:20" ht="17.100000000000001" customHeight="1" x14ac:dyDescent="0.2">
      <c r="A39" s="168"/>
      <c r="B39" s="169"/>
      <c r="C39" s="169"/>
      <c r="D39" s="169"/>
      <c r="E39" s="169"/>
      <c r="F39" s="170"/>
      <c r="G39" s="234"/>
      <c r="H39" s="235"/>
      <c r="I39" s="236"/>
      <c r="J39" s="237"/>
      <c r="K39" s="168"/>
      <c r="L39" s="170"/>
      <c r="M39" s="168"/>
      <c r="N39" s="169"/>
      <c r="O39" s="169"/>
      <c r="P39" s="169"/>
      <c r="Q39" s="169"/>
      <c r="R39" s="170"/>
      <c r="S39" s="236"/>
      <c r="T39" s="237"/>
    </row>
    <row r="40" spans="1:20" ht="17.100000000000001" customHeight="1" x14ac:dyDescent="0.2">
      <c r="A40" s="168"/>
      <c r="B40" s="169"/>
      <c r="C40" s="169"/>
      <c r="D40" s="169"/>
      <c r="E40" s="169"/>
      <c r="F40" s="170"/>
      <c r="G40" s="234"/>
      <c r="H40" s="235"/>
      <c r="I40" s="236"/>
      <c r="J40" s="237"/>
      <c r="K40" s="168"/>
      <c r="L40" s="170"/>
      <c r="M40" s="168"/>
      <c r="N40" s="169"/>
      <c r="O40" s="169"/>
      <c r="P40" s="169"/>
      <c r="Q40" s="169"/>
      <c r="R40" s="170"/>
      <c r="S40" s="236"/>
      <c r="T40" s="237"/>
    </row>
    <row r="41" spans="1:20" ht="17.100000000000001" customHeight="1" x14ac:dyDescent="0.2">
      <c r="A41" s="221"/>
      <c r="B41" s="222"/>
      <c r="C41" s="222"/>
      <c r="D41" s="222"/>
      <c r="E41" s="222"/>
      <c r="F41" s="223"/>
      <c r="G41" s="238"/>
      <c r="H41" s="239"/>
      <c r="I41" s="240"/>
      <c r="J41" s="241"/>
      <c r="K41" s="221"/>
      <c r="L41" s="223"/>
      <c r="M41" s="221"/>
      <c r="N41" s="222"/>
      <c r="O41" s="222"/>
      <c r="P41" s="222"/>
      <c r="Q41" s="222"/>
      <c r="R41" s="223"/>
      <c r="S41" s="240"/>
      <c r="T41" s="241"/>
    </row>
    <row r="42" spans="1:20" ht="18" customHeight="1" x14ac:dyDescent="0.2">
      <c r="C42" s="95" t="s">
        <v>379</v>
      </c>
    </row>
    <row r="43" spans="1:20" ht="18" customHeight="1" thickBot="1" x14ac:dyDescent="0.25">
      <c r="B43" s="4" t="s">
        <v>22</v>
      </c>
    </row>
    <row r="44" spans="1:20" ht="15.95" customHeight="1" x14ac:dyDescent="0.2">
      <c r="B44" s="196" t="s">
        <v>23</v>
      </c>
      <c r="C44" s="197"/>
      <c r="D44" s="198" t="s">
        <v>24</v>
      </c>
      <c r="E44" s="198"/>
      <c r="F44" s="198" t="s">
        <v>25</v>
      </c>
      <c r="G44" s="198"/>
      <c r="H44" s="198" t="s">
        <v>26</v>
      </c>
      <c r="I44" s="198"/>
      <c r="J44" s="198" t="s">
        <v>27</v>
      </c>
      <c r="K44" s="198"/>
      <c r="L44" s="198" t="s">
        <v>28</v>
      </c>
      <c r="M44" s="198"/>
      <c r="N44" s="198" t="s">
        <v>29</v>
      </c>
      <c r="O44" s="198"/>
      <c r="P44" s="198" t="s">
        <v>30</v>
      </c>
      <c r="Q44" s="198"/>
      <c r="R44" s="179" t="s">
        <v>31</v>
      </c>
      <c r="S44" s="179"/>
    </row>
    <row r="45" spans="1:20" ht="15.95" customHeight="1" x14ac:dyDescent="0.2">
      <c r="B45" s="180" t="s">
        <v>32</v>
      </c>
      <c r="C45" s="181"/>
      <c r="D45" s="10" t="s">
        <v>33</v>
      </c>
      <c r="E45" s="10" t="s">
        <v>34</v>
      </c>
      <c r="F45" s="10" t="s">
        <v>33</v>
      </c>
      <c r="G45" s="10" t="s">
        <v>34</v>
      </c>
      <c r="H45" s="10" t="s">
        <v>33</v>
      </c>
      <c r="I45" s="10" t="s">
        <v>34</v>
      </c>
      <c r="J45" s="10" t="s">
        <v>33</v>
      </c>
      <c r="K45" s="10" t="s">
        <v>34</v>
      </c>
      <c r="L45" s="10" t="s">
        <v>33</v>
      </c>
      <c r="M45" s="10" t="s">
        <v>34</v>
      </c>
      <c r="N45" s="10" t="s">
        <v>33</v>
      </c>
      <c r="O45" s="10" t="s">
        <v>34</v>
      </c>
      <c r="P45" s="10" t="s">
        <v>33</v>
      </c>
      <c r="Q45" s="10" t="s">
        <v>34</v>
      </c>
      <c r="R45" s="184" t="s">
        <v>35</v>
      </c>
      <c r="S45" s="185"/>
    </row>
    <row r="46" spans="1:20" ht="20.100000000000001" customHeight="1" x14ac:dyDescent="0.2">
      <c r="B46" s="182"/>
      <c r="C46" s="18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86"/>
      <c r="S46" s="187"/>
    </row>
    <row r="47" spans="1:20" ht="39.950000000000003" customHeight="1" x14ac:dyDescent="0.2">
      <c r="B47" s="212" t="s">
        <v>36</v>
      </c>
      <c r="C47" s="213"/>
      <c r="D47" s="214"/>
      <c r="E47" s="215"/>
      <c r="F47" s="214"/>
      <c r="G47" s="215"/>
      <c r="H47" s="214"/>
      <c r="I47" s="215"/>
      <c r="J47" s="214"/>
      <c r="K47" s="215"/>
      <c r="L47" s="214"/>
      <c r="M47" s="215"/>
      <c r="N47" s="214"/>
      <c r="O47" s="215"/>
      <c r="P47" s="214"/>
      <c r="Q47" s="215"/>
      <c r="R47" s="173"/>
      <c r="S47" s="173"/>
    </row>
    <row r="48" spans="1:20" ht="24.95" customHeight="1" x14ac:dyDescent="0.2">
      <c r="B48" s="216" t="s">
        <v>559</v>
      </c>
      <c r="C48" s="217"/>
      <c r="D48" s="171"/>
      <c r="E48" s="172"/>
      <c r="F48" s="171"/>
      <c r="G48" s="172"/>
      <c r="H48" s="171"/>
      <c r="I48" s="172"/>
      <c r="J48" s="171"/>
      <c r="K48" s="172"/>
      <c r="L48" s="171"/>
      <c r="M48" s="172"/>
      <c r="N48" s="171"/>
      <c r="O48" s="172"/>
      <c r="P48" s="171"/>
      <c r="Q48" s="172"/>
      <c r="R48" s="173"/>
      <c r="S48" s="173"/>
    </row>
    <row r="51" spans="1:20" ht="18" customHeight="1" x14ac:dyDescent="0.2">
      <c r="A51" s="4" t="s">
        <v>37</v>
      </c>
    </row>
    <row r="52" spans="1:20" ht="110.1" customHeight="1" x14ac:dyDescent="0.2">
      <c r="A52" s="202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4"/>
    </row>
    <row r="55" spans="1:20" ht="18" customHeight="1" x14ac:dyDescent="0.2">
      <c r="B55" s="4" t="s">
        <v>108</v>
      </c>
    </row>
    <row r="56" spans="1:20" ht="18" customHeight="1" x14ac:dyDescent="0.2">
      <c r="B56" s="12" t="s">
        <v>39</v>
      </c>
      <c r="C56" s="184" t="s">
        <v>40</v>
      </c>
      <c r="D56" s="205"/>
      <c r="E56" s="205"/>
      <c r="F56" s="205"/>
      <c r="G56" s="205"/>
      <c r="H56" s="205"/>
      <c r="I56" s="205"/>
      <c r="J56" s="205"/>
      <c r="K56" s="185"/>
      <c r="L56" s="184" t="s">
        <v>60</v>
      </c>
      <c r="M56" s="205"/>
      <c r="N56" s="205"/>
      <c r="O56" s="185"/>
      <c r="P56" s="184" t="s">
        <v>61</v>
      </c>
      <c r="Q56" s="205"/>
      <c r="R56" s="205"/>
      <c r="S56" s="185"/>
    </row>
    <row r="57" spans="1:20" ht="18" customHeight="1" x14ac:dyDescent="0.2">
      <c r="B57" s="17">
        <v>1</v>
      </c>
      <c r="C57" s="206"/>
      <c r="D57" s="207"/>
      <c r="E57" s="207"/>
      <c r="F57" s="207"/>
      <c r="G57" s="207"/>
      <c r="H57" s="207"/>
      <c r="I57" s="207"/>
      <c r="J57" s="207"/>
      <c r="K57" s="208"/>
      <c r="L57" s="230"/>
      <c r="M57" s="231"/>
      <c r="N57" s="231"/>
      <c r="O57" s="232"/>
      <c r="P57" s="209"/>
      <c r="Q57" s="210"/>
      <c r="R57" s="210"/>
      <c r="S57" s="211"/>
    </row>
    <row r="58" spans="1:20" ht="18" customHeight="1" x14ac:dyDescent="0.2">
      <c r="B58" s="18">
        <v>2</v>
      </c>
      <c r="C58" s="165"/>
      <c r="D58" s="166"/>
      <c r="E58" s="166"/>
      <c r="F58" s="166"/>
      <c r="G58" s="166"/>
      <c r="H58" s="166"/>
      <c r="I58" s="166"/>
      <c r="J58" s="166"/>
      <c r="K58" s="167"/>
      <c r="L58" s="227"/>
      <c r="M58" s="228"/>
      <c r="N58" s="228"/>
      <c r="O58" s="229"/>
      <c r="P58" s="168"/>
      <c r="Q58" s="169"/>
      <c r="R58" s="169"/>
      <c r="S58" s="170"/>
    </row>
    <row r="59" spans="1:20" ht="18" customHeight="1" x14ac:dyDescent="0.2">
      <c r="B59" s="18">
        <v>3</v>
      </c>
      <c r="C59" s="165"/>
      <c r="D59" s="166"/>
      <c r="E59" s="166"/>
      <c r="F59" s="166"/>
      <c r="G59" s="166"/>
      <c r="H59" s="166"/>
      <c r="I59" s="166"/>
      <c r="J59" s="166"/>
      <c r="K59" s="167"/>
      <c r="L59" s="227"/>
      <c r="M59" s="228"/>
      <c r="N59" s="228"/>
      <c r="O59" s="229"/>
      <c r="P59" s="168"/>
      <c r="Q59" s="169"/>
      <c r="R59" s="169"/>
      <c r="S59" s="170"/>
    </row>
    <row r="60" spans="1:20" ht="18" customHeight="1" x14ac:dyDescent="0.2">
      <c r="B60" s="18">
        <v>4</v>
      </c>
      <c r="C60" s="165"/>
      <c r="D60" s="166"/>
      <c r="E60" s="166"/>
      <c r="F60" s="166"/>
      <c r="G60" s="166"/>
      <c r="H60" s="166"/>
      <c r="I60" s="166"/>
      <c r="J60" s="166"/>
      <c r="K60" s="167"/>
      <c r="L60" s="227"/>
      <c r="M60" s="228"/>
      <c r="N60" s="228"/>
      <c r="O60" s="229"/>
      <c r="P60" s="168"/>
      <c r="Q60" s="169"/>
      <c r="R60" s="169"/>
      <c r="S60" s="170"/>
    </row>
    <row r="61" spans="1:20" ht="18" customHeight="1" x14ac:dyDescent="0.2">
      <c r="B61" s="18">
        <v>5</v>
      </c>
      <c r="C61" s="165"/>
      <c r="D61" s="166"/>
      <c r="E61" s="166"/>
      <c r="F61" s="166"/>
      <c r="G61" s="166"/>
      <c r="H61" s="166"/>
      <c r="I61" s="166"/>
      <c r="J61" s="166"/>
      <c r="K61" s="167"/>
      <c r="L61" s="227"/>
      <c r="M61" s="228"/>
      <c r="N61" s="228"/>
      <c r="O61" s="229"/>
      <c r="P61" s="168"/>
      <c r="Q61" s="169"/>
      <c r="R61" s="169"/>
      <c r="S61" s="170"/>
    </row>
    <row r="62" spans="1:20" ht="18" customHeight="1" x14ac:dyDescent="0.2">
      <c r="B62" s="18">
        <v>6</v>
      </c>
      <c r="C62" s="165"/>
      <c r="D62" s="166"/>
      <c r="E62" s="166"/>
      <c r="F62" s="166"/>
      <c r="G62" s="166"/>
      <c r="H62" s="166"/>
      <c r="I62" s="166"/>
      <c r="J62" s="166"/>
      <c r="K62" s="167"/>
      <c r="L62" s="227"/>
      <c r="M62" s="228"/>
      <c r="N62" s="228"/>
      <c r="O62" s="229"/>
      <c r="P62" s="168"/>
      <c r="Q62" s="169"/>
      <c r="R62" s="169"/>
      <c r="S62" s="170"/>
    </row>
    <row r="63" spans="1:20" ht="18" customHeight="1" x14ac:dyDescent="0.2">
      <c r="B63" s="18">
        <v>7</v>
      </c>
      <c r="C63" s="165"/>
      <c r="D63" s="166"/>
      <c r="E63" s="166"/>
      <c r="F63" s="166"/>
      <c r="G63" s="166"/>
      <c r="H63" s="166"/>
      <c r="I63" s="166"/>
      <c r="J63" s="166"/>
      <c r="K63" s="167"/>
      <c r="L63" s="227"/>
      <c r="M63" s="228"/>
      <c r="N63" s="228"/>
      <c r="O63" s="229"/>
      <c r="P63" s="168"/>
      <c r="Q63" s="169"/>
      <c r="R63" s="169"/>
      <c r="S63" s="170"/>
    </row>
    <row r="64" spans="1:20" ht="18" customHeight="1" x14ac:dyDescent="0.2">
      <c r="B64" s="18">
        <v>8</v>
      </c>
      <c r="C64" s="165"/>
      <c r="D64" s="166"/>
      <c r="E64" s="166"/>
      <c r="F64" s="166"/>
      <c r="G64" s="166"/>
      <c r="H64" s="166"/>
      <c r="I64" s="166"/>
      <c r="J64" s="166"/>
      <c r="K64" s="167"/>
      <c r="L64" s="227"/>
      <c r="M64" s="228"/>
      <c r="N64" s="228"/>
      <c r="O64" s="229"/>
      <c r="P64" s="168"/>
      <c r="Q64" s="169"/>
      <c r="R64" s="169"/>
      <c r="S64" s="170"/>
    </row>
    <row r="65" spans="2:19" ht="18" customHeight="1" x14ac:dyDescent="0.2">
      <c r="B65" s="18">
        <v>9</v>
      </c>
      <c r="C65" s="165"/>
      <c r="D65" s="166"/>
      <c r="E65" s="166"/>
      <c r="F65" s="166"/>
      <c r="G65" s="166"/>
      <c r="H65" s="166"/>
      <c r="I65" s="166"/>
      <c r="J65" s="166"/>
      <c r="K65" s="167"/>
      <c r="L65" s="227"/>
      <c r="M65" s="228"/>
      <c r="N65" s="228"/>
      <c r="O65" s="229"/>
      <c r="P65" s="168"/>
      <c r="Q65" s="169"/>
      <c r="R65" s="169"/>
      <c r="S65" s="170"/>
    </row>
    <row r="66" spans="2:19" ht="18" customHeight="1" x14ac:dyDescent="0.2">
      <c r="B66" s="18">
        <v>10</v>
      </c>
      <c r="C66" s="165"/>
      <c r="D66" s="166"/>
      <c r="E66" s="166"/>
      <c r="F66" s="166"/>
      <c r="G66" s="166"/>
      <c r="H66" s="166"/>
      <c r="I66" s="166"/>
      <c r="J66" s="166"/>
      <c r="K66" s="167"/>
      <c r="L66" s="227"/>
      <c r="M66" s="228"/>
      <c r="N66" s="228"/>
      <c r="O66" s="229"/>
      <c r="P66" s="168"/>
      <c r="Q66" s="169"/>
      <c r="R66" s="169"/>
      <c r="S66" s="170"/>
    </row>
    <row r="67" spans="2:19" ht="18" customHeight="1" x14ac:dyDescent="0.2">
      <c r="B67" s="18">
        <v>11</v>
      </c>
      <c r="C67" s="165"/>
      <c r="D67" s="166"/>
      <c r="E67" s="166"/>
      <c r="F67" s="166"/>
      <c r="G67" s="166"/>
      <c r="H67" s="166"/>
      <c r="I67" s="166"/>
      <c r="J67" s="166"/>
      <c r="K67" s="167"/>
      <c r="L67" s="227"/>
      <c r="M67" s="228"/>
      <c r="N67" s="228"/>
      <c r="O67" s="229"/>
      <c r="P67" s="168"/>
      <c r="Q67" s="169"/>
      <c r="R67" s="169"/>
      <c r="S67" s="170"/>
    </row>
    <row r="68" spans="2:19" ht="18" customHeight="1" x14ac:dyDescent="0.2">
      <c r="B68" s="18">
        <v>12</v>
      </c>
      <c r="C68" s="165"/>
      <c r="D68" s="166"/>
      <c r="E68" s="166"/>
      <c r="F68" s="166"/>
      <c r="G68" s="166"/>
      <c r="H68" s="166"/>
      <c r="I68" s="166"/>
      <c r="J68" s="166"/>
      <c r="K68" s="167"/>
      <c r="L68" s="227"/>
      <c r="M68" s="228"/>
      <c r="N68" s="228"/>
      <c r="O68" s="229"/>
      <c r="P68" s="168"/>
      <c r="Q68" s="169"/>
      <c r="R68" s="169"/>
      <c r="S68" s="170"/>
    </row>
    <row r="69" spans="2:19" ht="18" customHeight="1" x14ac:dyDescent="0.2">
      <c r="B69" s="18">
        <v>13</v>
      </c>
      <c r="C69" s="165"/>
      <c r="D69" s="166"/>
      <c r="E69" s="166"/>
      <c r="F69" s="166"/>
      <c r="G69" s="166"/>
      <c r="H69" s="166"/>
      <c r="I69" s="166"/>
      <c r="J69" s="166"/>
      <c r="K69" s="167"/>
      <c r="L69" s="227"/>
      <c r="M69" s="228"/>
      <c r="N69" s="228"/>
      <c r="O69" s="229"/>
      <c r="P69" s="168"/>
      <c r="Q69" s="169"/>
      <c r="R69" s="169"/>
      <c r="S69" s="170"/>
    </row>
    <row r="70" spans="2:19" ht="18" customHeight="1" x14ac:dyDescent="0.2">
      <c r="B70" s="18">
        <v>14</v>
      </c>
      <c r="C70" s="165"/>
      <c r="D70" s="166"/>
      <c r="E70" s="166"/>
      <c r="F70" s="166"/>
      <c r="G70" s="166"/>
      <c r="H70" s="166"/>
      <c r="I70" s="166"/>
      <c r="J70" s="166"/>
      <c r="K70" s="167"/>
      <c r="L70" s="227"/>
      <c r="M70" s="228"/>
      <c r="N70" s="228"/>
      <c r="O70" s="229"/>
      <c r="P70" s="168"/>
      <c r="Q70" s="169"/>
      <c r="R70" s="169"/>
      <c r="S70" s="170"/>
    </row>
    <row r="71" spans="2:19" ht="18" customHeight="1" x14ac:dyDescent="0.2">
      <c r="B71" s="18">
        <v>15</v>
      </c>
      <c r="C71" s="165"/>
      <c r="D71" s="166"/>
      <c r="E71" s="166"/>
      <c r="F71" s="166"/>
      <c r="G71" s="166"/>
      <c r="H71" s="166"/>
      <c r="I71" s="166"/>
      <c r="J71" s="166"/>
      <c r="K71" s="167"/>
      <c r="L71" s="227"/>
      <c r="M71" s="228"/>
      <c r="N71" s="228"/>
      <c r="O71" s="229"/>
      <c r="P71" s="168"/>
      <c r="Q71" s="169"/>
      <c r="R71" s="169"/>
      <c r="S71" s="170"/>
    </row>
    <row r="72" spans="2:19" ht="18" customHeight="1" x14ac:dyDescent="0.2">
      <c r="B72" s="18">
        <v>16</v>
      </c>
      <c r="C72" s="165"/>
      <c r="D72" s="166"/>
      <c r="E72" s="166"/>
      <c r="F72" s="166"/>
      <c r="G72" s="166"/>
      <c r="H72" s="166"/>
      <c r="I72" s="166"/>
      <c r="J72" s="166"/>
      <c r="K72" s="167"/>
      <c r="L72" s="227"/>
      <c r="M72" s="228"/>
      <c r="N72" s="228"/>
      <c r="O72" s="229"/>
      <c r="P72" s="168"/>
      <c r="Q72" s="169"/>
      <c r="R72" s="169"/>
      <c r="S72" s="170"/>
    </row>
    <row r="73" spans="2:19" ht="18" customHeight="1" x14ac:dyDescent="0.2">
      <c r="B73" s="18">
        <v>17</v>
      </c>
      <c r="C73" s="165"/>
      <c r="D73" s="166"/>
      <c r="E73" s="166"/>
      <c r="F73" s="166"/>
      <c r="G73" s="166"/>
      <c r="H73" s="166"/>
      <c r="I73" s="166"/>
      <c r="J73" s="166"/>
      <c r="K73" s="167"/>
      <c r="L73" s="227"/>
      <c r="M73" s="228"/>
      <c r="N73" s="228"/>
      <c r="O73" s="229"/>
      <c r="P73" s="168"/>
      <c r="Q73" s="169"/>
      <c r="R73" s="169"/>
      <c r="S73" s="170"/>
    </row>
    <row r="74" spans="2:19" ht="18" customHeight="1" x14ac:dyDescent="0.2">
      <c r="B74" s="18">
        <v>18</v>
      </c>
      <c r="C74" s="165"/>
      <c r="D74" s="166"/>
      <c r="E74" s="166"/>
      <c r="F74" s="166"/>
      <c r="G74" s="166"/>
      <c r="H74" s="166"/>
      <c r="I74" s="166"/>
      <c r="J74" s="166"/>
      <c r="K74" s="167"/>
      <c r="L74" s="227"/>
      <c r="M74" s="228"/>
      <c r="N74" s="228"/>
      <c r="O74" s="229"/>
      <c r="P74" s="168"/>
      <c r="Q74" s="169"/>
      <c r="R74" s="169"/>
      <c r="S74" s="170"/>
    </row>
    <row r="75" spans="2:19" ht="18" customHeight="1" x14ac:dyDescent="0.2">
      <c r="B75" s="18">
        <v>19</v>
      </c>
      <c r="C75" s="165"/>
      <c r="D75" s="166"/>
      <c r="E75" s="166"/>
      <c r="F75" s="166"/>
      <c r="G75" s="166"/>
      <c r="H75" s="166"/>
      <c r="I75" s="166"/>
      <c r="J75" s="166"/>
      <c r="K75" s="167"/>
      <c r="L75" s="227"/>
      <c r="M75" s="228"/>
      <c r="N75" s="228"/>
      <c r="O75" s="229"/>
      <c r="P75" s="168"/>
      <c r="Q75" s="169"/>
      <c r="R75" s="169"/>
      <c r="S75" s="170"/>
    </row>
    <row r="76" spans="2:19" ht="18" customHeight="1" x14ac:dyDescent="0.2">
      <c r="B76" s="19">
        <v>20</v>
      </c>
      <c r="C76" s="218"/>
      <c r="D76" s="219"/>
      <c r="E76" s="219"/>
      <c r="F76" s="219"/>
      <c r="G76" s="219"/>
      <c r="H76" s="219"/>
      <c r="I76" s="219"/>
      <c r="J76" s="219"/>
      <c r="K76" s="220"/>
      <c r="L76" s="224"/>
      <c r="M76" s="225"/>
      <c r="N76" s="225"/>
      <c r="O76" s="226"/>
      <c r="P76" s="221"/>
      <c r="Q76" s="222"/>
      <c r="R76" s="222"/>
      <c r="S76" s="223"/>
    </row>
    <row r="77" spans="2:19" ht="18" customHeight="1" x14ac:dyDescent="0.2">
      <c r="C77" s="95" t="s">
        <v>380</v>
      </c>
    </row>
  </sheetData>
  <mergeCells count="194">
    <mergeCell ref="A41:F41"/>
    <mergeCell ref="M27:R27"/>
    <mergeCell ref="M28:R28"/>
    <mergeCell ref="M29:R29"/>
    <mergeCell ref="M30:R30"/>
    <mergeCell ref="M31:R31"/>
    <mergeCell ref="M32:R32"/>
    <mergeCell ref="M33:R33"/>
    <mergeCell ref="M34:R34"/>
    <mergeCell ref="M35:R35"/>
    <mergeCell ref="M36:R36"/>
    <mergeCell ref="M37:R37"/>
    <mergeCell ref="M38:R38"/>
    <mergeCell ref="M39:R39"/>
    <mergeCell ref="M40:R40"/>
    <mergeCell ref="M41:R41"/>
    <mergeCell ref="A33:F33"/>
    <mergeCell ref="A34:F34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S29:T29"/>
    <mergeCell ref="G30:H30"/>
    <mergeCell ref="I30:J30"/>
    <mergeCell ref="K30:L30"/>
    <mergeCell ref="S30:T30"/>
    <mergeCell ref="G29:H29"/>
    <mergeCell ref="I29:J29"/>
    <mergeCell ref="K29:L29"/>
    <mergeCell ref="S31:T31"/>
    <mergeCell ref="G32:H32"/>
    <mergeCell ref="I32:J32"/>
    <mergeCell ref="K32:L32"/>
    <mergeCell ref="S32:T32"/>
    <mergeCell ref="G31:H31"/>
    <mergeCell ref="I31:J31"/>
    <mergeCell ref="K31:L31"/>
    <mergeCell ref="D1:T1"/>
    <mergeCell ref="S27:T27"/>
    <mergeCell ref="G28:H28"/>
    <mergeCell ref="I28:J28"/>
    <mergeCell ref="K28:L28"/>
    <mergeCell ref="S28:T28"/>
    <mergeCell ref="G27:H27"/>
    <mergeCell ref="I27:J27"/>
    <mergeCell ref="K27:L27"/>
    <mergeCell ref="E9:K9"/>
    <mergeCell ref="P9:T9"/>
    <mergeCell ref="P11:T11"/>
    <mergeCell ref="E10:F10"/>
    <mergeCell ref="H10:I10"/>
    <mergeCell ref="P10:T10"/>
    <mergeCell ref="E16:L16"/>
    <mergeCell ref="P16:S16"/>
    <mergeCell ref="E22:R22"/>
    <mergeCell ref="A27:F27"/>
    <mergeCell ref="A28:F28"/>
    <mergeCell ref="S33:T33"/>
    <mergeCell ref="G34:H34"/>
    <mergeCell ref="I34:J34"/>
    <mergeCell ref="K34:L34"/>
    <mergeCell ref="S34:T34"/>
    <mergeCell ref="G33:H33"/>
    <mergeCell ref="I33:J33"/>
    <mergeCell ref="K33:L33"/>
    <mergeCell ref="S35:T35"/>
    <mergeCell ref="G35:H35"/>
    <mergeCell ref="I35:J35"/>
    <mergeCell ref="K35:L35"/>
    <mergeCell ref="S36:T36"/>
    <mergeCell ref="G37:H37"/>
    <mergeCell ref="I37:J37"/>
    <mergeCell ref="K37:L37"/>
    <mergeCell ref="S37:T37"/>
    <mergeCell ref="G36:H36"/>
    <mergeCell ref="I36:J36"/>
    <mergeCell ref="K36:L36"/>
    <mergeCell ref="S38:T38"/>
    <mergeCell ref="G39:H39"/>
    <mergeCell ref="I39:J39"/>
    <mergeCell ref="K39:L39"/>
    <mergeCell ref="S39:T39"/>
    <mergeCell ref="G38:H38"/>
    <mergeCell ref="I38:J38"/>
    <mergeCell ref="K38:L38"/>
    <mergeCell ref="S40:T40"/>
    <mergeCell ref="G41:H41"/>
    <mergeCell ref="I41:J41"/>
    <mergeCell ref="K41:L41"/>
    <mergeCell ref="S41:T41"/>
    <mergeCell ref="G40:H40"/>
    <mergeCell ref="I40:J40"/>
    <mergeCell ref="K40:L40"/>
    <mergeCell ref="R44:S44"/>
    <mergeCell ref="H44:I44"/>
    <mergeCell ref="B45:C46"/>
    <mergeCell ref="R45:S45"/>
    <mergeCell ref="R46:S46"/>
    <mergeCell ref="J44:K44"/>
    <mergeCell ref="L44:M44"/>
    <mergeCell ref="N44:O44"/>
    <mergeCell ref="P44:Q44"/>
    <mergeCell ref="B44:C44"/>
    <mergeCell ref="D44:E44"/>
    <mergeCell ref="F44:G44"/>
    <mergeCell ref="C57:K57"/>
    <mergeCell ref="L57:O57"/>
    <mergeCell ref="P57:S57"/>
    <mergeCell ref="A52:T52"/>
    <mergeCell ref="C56:K56"/>
    <mergeCell ref="L56:O56"/>
    <mergeCell ref="P56:S56"/>
    <mergeCell ref="D47:E47"/>
    <mergeCell ref="F47:G47"/>
    <mergeCell ref="H47:I47"/>
    <mergeCell ref="R47:S47"/>
    <mergeCell ref="J47:K47"/>
    <mergeCell ref="L47:M47"/>
    <mergeCell ref="N47:O47"/>
    <mergeCell ref="P47:Q47"/>
    <mergeCell ref="B47:C47"/>
    <mergeCell ref="B48:C48"/>
    <mergeCell ref="D48:E48"/>
    <mergeCell ref="F48:G48"/>
    <mergeCell ref="H48:I48"/>
    <mergeCell ref="J48:K48"/>
    <mergeCell ref="L48:M48"/>
    <mergeCell ref="N48:O48"/>
    <mergeCell ref="P48:Q48"/>
    <mergeCell ref="C60:K60"/>
    <mergeCell ref="L60:O60"/>
    <mergeCell ref="P60:S60"/>
    <mergeCell ref="C61:K61"/>
    <mergeCell ref="L61:O61"/>
    <mergeCell ref="P61:S61"/>
    <mergeCell ref="C58:K58"/>
    <mergeCell ref="L58:O58"/>
    <mergeCell ref="P58:S58"/>
    <mergeCell ref="C59:K59"/>
    <mergeCell ref="L59:O59"/>
    <mergeCell ref="P59:S59"/>
    <mergeCell ref="C64:K64"/>
    <mergeCell ref="L64:O64"/>
    <mergeCell ref="P64:S64"/>
    <mergeCell ref="C65:K65"/>
    <mergeCell ref="L65:O65"/>
    <mergeCell ref="P65:S65"/>
    <mergeCell ref="C62:K62"/>
    <mergeCell ref="L62:O62"/>
    <mergeCell ref="P62:S62"/>
    <mergeCell ref="C63:K63"/>
    <mergeCell ref="L63:O63"/>
    <mergeCell ref="P63:S63"/>
    <mergeCell ref="P68:S68"/>
    <mergeCell ref="C69:K69"/>
    <mergeCell ref="L69:O69"/>
    <mergeCell ref="P69:S69"/>
    <mergeCell ref="C66:K66"/>
    <mergeCell ref="L66:O66"/>
    <mergeCell ref="P66:S66"/>
    <mergeCell ref="C67:K67"/>
    <mergeCell ref="L67:O67"/>
    <mergeCell ref="P67:S67"/>
    <mergeCell ref="R48:S48"/>
    <mergeCell ref="C76:K76"/>
    <mergeCell ref="L76:O76"/>
    <mergeCell ref="P76:S76"/>
    <mergeCell ref="C74:K74"/>
    <mergeCell ref="L74:O74"/>
    <mergeCell ref="P74:S74"/>
    <mergeCell ref="C75:K75"/>
    <mergeCell ref="L75:O75"/>
    <mergeCell ref="P75:S75"/>
    <mergeCell ref="C72:K72"/>
    <mergeCell ref="L72:O72"/>
    <mergeCell ref="P72:S72"/>
    <mergeCell ref="C73:K73"/>
    <mergeCell ref="L73:O73"/>
    <mergeCell ref="P73:S73"/>
    <mergeCell ref="C70:K70"/>
    <mergeCell ref="L70:O70"/>
    <mergeCell ref="P70:S70"/>
    <mergeCell ref="C71:K71"/>
    <mergeCell ref="L71:O71"/>
    <mergeCell ref="P71:S71"/>
    <mergeCell ref="C68:K68"/>
    <mergeCell ref="L68:O68"/>
  </mergeCells>
  <phoneticPr fontId="2" type="noConversion"/>
  <printOptions horizontalCentered="1"/>
  <pageMargins left="0.19685039370078741" right="0.19685039370078741" top="0.78740157480314965" bottom="0.59055118110236227" header="0.19685039370078741" footer="0.19685039370078741"/>
  <pageSetup paperSize="9" orientation="portrait" horizontalDpi="300" verticalDpi="300" r:id="rId1"/>
  <headerFooter alignWithMargins="0">
    <oddHeader>&amp;L
&amp;"Arial,Krepko"&amp;7PIŠI S TISKANIMI ČRKAMI!&amp;C&amp;8Razpisna dokumentacija 2023 - Šport&amp;R
&amp;"Arial,Krepko"&amp;7
NATISNI OBOJESTRANSKO!</oddHeader>
    <oddFooter>&amp;C&amp;7OBČINA IVANČNA GORICA - Oddelek za upravno pravne, družbene in gospodarske zadeve,   Sokolska ulica 8,   1295 Ivančna Gorica</oddFooter>
  </headerFooter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7" r:id="rId4" name="Group Box 15">
              <controlPr defaultSize="0" autoFill="0" autoPict="0">
                <anchor moveWithCells="1">
                  <from>
                    <xdr:col>2</xdr:col>
                    <xdr:colOff>142875</xdr:colOff>
                    <xdr:row>2</xdr:row>
                    <xdr:rowOff>123825</xdr:rowOff>
                  </from>
                  <to>
                    <xdr:col>17</xdr:col>
                    <xdr:colOff>161925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Check Box 16">
              <controlPr defaultSize="0" autoFill="0" autoLine="0" autoPict="0">
                <anchor moveWithCells="1">
                  <from>
                    <xdr:col>2</xdr:col>
                    <xdr:colOff>228600</xdr:colOff>
                    <xdr:row>3</xdr:row>
                    <xdr:rowOff>57150</xdr:rowOff>
                  </from>
                  <to>
                    <xdr:col>5</xdr:col>
                    <xdr:colOff>152400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6" name="Check Box 17">
              <controlPr defaultSize="0" autoFill="0" autoLine="0" autoPict="0">
                <anchor moveWithCells="1">
                  <from>
                    <xdr:col>5</xdr:col>
                    <xdr:colOff>228600</xdr:colOff>
                    <xdr:row>3</xdr:row>
                    <xdr:rowOff>57150</xdr:rowOff>
                  </from>
                  <to>
                    <xdr:col>8</xdr:col>
                    <xdr:colOff>152400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7" name="Check Box 18">
              <controlPr defaultSize="0" autoFill="0" autoLine="0" autoPict="0">
                <anchor moveWithCells="1">
                  <from>
                    <xdr:col>8</xdr:col>
                    <xdr:colOff>219075</xdr:colOff>
                    <xdr:row>3</xdr:row>
                    <xdr:rowOff>57150</xdr:rowOff>
                  </from>
                  <to>
                    <xdr:col>11</xdr:col>
                    <xdr:colOff>142875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8" name="Check Box 19">
              <controlPr defaultSize="0" autoFill="0" autoLine="0" autoPict="0">
                <anchor moveWithCells="1">
                  <from>
                    <xdr:col>11</xdr:col>
                    <xdr:colOff>219075</xdr:colOff>
                    <xdr:row>3</xdr:row>
                    <xdr:rowOff>57150</xdr:rowOff>
                  </from>
                  <to>
                    <xdr:col>14</xdr:col>
                    <xdr:colOff>142875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9" name="Check Box 20">
              <controlPr defaultSize="0" autoFill="0" autoLine="0" autoPict="0">
                <anchor moveWithCells="1">
                  <from>
                    <xdr:col>14</xdr:col>
                    <xdr:colOff>209550</xdr:colOff>
                    <xdr:row>3</xdr:row>
                    <xdr:rowOff>57150</xdr:rowOff>
                  </from>
                  <to>
                    <xdr:col>17</xdr:col>
                    <xdr:colOff>133350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" name="Check Box 21">
              <controlPr defaultSize="0" autoFill="0" autoLine="0" autoPict="0">
                <anchor moveWithCells="1">
                  <from>
                    <xdr:col>8</xdr:col>
                    <xdr:colOff>219075</xdr:colOff>
                    <xdr:row>4</xdr:row>
                    <xdr:rowOff>171450</xdr:rowOff>
                  </from>
                  <to>
                    <xdr:col>11</xdr:col>
                    <xdr:colOff>142875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1" name="Group Box 22">
              <controlPr defaultSize="0" autoFill="0" autoPict="0" altText="STROKOVNA IZOBRAZBA oz. USPOSOBLJENOST">
                <anchor moveWithCells="1">
                  <from>
                    <xdr:col>0</xdr:col>
                    <xdr:colOff>276225</xdr:colOff>
                    <xdr:row>17</xdr:row>
                    <xdr:rowOff>209550</xdr:rowOff>
                  </from>
                  <to>
                    <xdr:col>19</xdr:col>
                    <xdr:colOff>66675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2" name="Option Button 23">
              <controlPr defaultSize="0" autoFill="0" autoLine="0" autoPict="0">
                <anchor moveWithCells="1">
                  <from>
                    <xdr:col>1</xdr:col>
                    <xdr:colOff>152400</xdr:colOff>
                    <xdr:row>18</xdr:row>
                    <xdr:rowOff>114300</xdr:rowOff>
                  </from>
                  <to>
                    <xdr:col>8</xdr:col>
                    <xdr:colOff>114300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3" name="Option Button 24">
              <controlPr defaultSize="0" autoFill="0" autoLine="0" autoPict="0">
                <anchor moveWithCells="1">
                  <from>
                    <xdr:col>1</xdr:col>
                    <xdr:colOff>152400</xdr:colOff>
                    <xdr:row>19</xdr:row>
                    <xdr:rowOff>114300</xdr:rowOff>
                  </from>
                  <to>
                    <xdr:col>8</xdr:col>
                    <xdr:colOff>114300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4" name="Option Button 25">
              <controlPr defaultSize="0" autoFill="0" autoLine="0" autoPict="0">
                <anchor moveWithCells="1">
                  <from>
                    <xdr:col>1</xdr:col>
                    <xdr:colOff>152400</xdr:colOff>
                    <xdr:row>21</xdr:row>
                    <xdr:rowOff>9525</xdr:rowOff>
                  </from>
                  <to>
                    <xdr:col>3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5" name="Option Button 26">
              <controlPr defaultSize="0" autoFill="0" autoLine="0" autoPict="0">
                <anchor moveWithCells="1">
                  <from>
                    <xdr:col>11</xdr:col>
                    <xdr:colOff>9525</xdr:colOff>
                    <xdr:row>18</xdr:row>
                    <xdr:rowOff>123825</xdr:rowOff>
                  </from>
                  <to>
                    <xdr:col>17</xdr:col>
                    <xdr:colOff>285750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6" name="Option Button 27">
              <controlPr defaultSize="0" autoFill="0" autoLine="0" autoPict="0">
                <anchor moveWithCells="1">
                  <from>
                    <xdr:col>11</xdr:col>
                    <xdr:colOff>9525</xdr:colOff>
                    <xdr:row>19</xdr:row>
                    <xdr:rowOff>123825</xdr:rowOff>
                  </from>
                  <to>
                    <xdr:col>17</xdr:col>
                    <xdr:colOff>285750</xdr:colOff>
                    <xdr:row>20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/>
  <dimension ref="A1:AA58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67</v>
      </c>
      <c r="B1" s="6"/>
      <c r="C1" s="6"/>
      <c r="D1" s="174" t="s">
        <v>112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4" spans="1:27" ht="18" customHeight="1" x14ac:dyDescent="0.2">
      <c r="A4" s="4" t="s">
        <v>2</v>
      </c>
    </row>
    <row r="5" spans="1:27" ht="18" customHeight="1" x14ac:dyDescent="0.25">
      <c r="A5" s="59"/>
      <c r="B5" s="60"/>
      <c r="C5" s="61" t="s">
        <v>55</v>
      </c>
      <c r="D5" s="60"/>
      <c r="E5" s="199"/>
      <c r="F5" s="199"/>
      <c r="G5" s="199"/>
      <c r="H5" s="199"/>
      <c r="I5" s="199"/>
      <c r="J5" s="199"/>
      <c r="K5" s="199"/>
      <c r="L5" s="60"/>
      <c r="M5" s="60"/>
      <c r="N5" s="60"/>
      <c r="O5" s="62" t="s">
        <v>107</v>
      </c>
      <c r="P5" s="200"/>
      <c r="Q5" s="200"/>
      <c r="R5" s="200"/>
      <c r="S5" s="200"/>
      <c r="T5" s="201"/>
      <c r="U5" s="7"/>
      <c r="W5" s="14"/>
      <c r="X5" s="14"/>
      <c r="Y5" s="14"/>
      <c r="Z5" s="14"/>
      <c r="AA5" s="14"/>
    </row>
    <row r="6" spans="1:27" ht="18" customHeight="1" x14ac:dyDescent="0.2">
      <c r="A6" s="63"/>
      <c r="B6" s="64"/>
      <c r="C6" s="8" t="s">
        <v>17</v>
      </c>
      <c r="D6" s="8" t="s">
        <v>18</v>
      </c>
      <c r="E6" s="176"/>
      <c r="F6" s="176"/>
      <c r="G6" s="8" t="s">
        <v>19</v>
      </c>
      <c r="H6" s="176"/>
      <c r="I6" s="176"/>
      <c r="J6" s="64"/>
      <c r="K6" s="64"/>
      <c r="L6" s="64"/>
      <c r="M6" s="64"/>
      <c r="N6" s="64"/>
      <c r="O6" s="65" t="s">
        <v>106</v>
      </c>
      <c r="P6" s="177"/>
      <c r="Q6" s="177"/>
      <c r="R6" s="177"/>
      <c r="S6" s="177"/>
      <c r="T6" s="178"/>
      <c r="U6" s="7"/>
    </row>
    <row r="7" spans="1:27" ht="18" customHeight="1" x14ac:dyDescent="0.2">
      <c r="A7" s="90"/>
      <c r="B7" s="66"/>
      <c r="C7" s="91" t="s">
        <v>20</v>
      </c>
      <c r="D7" s="91" t="s">
        <v>18</v>
      </c>
      <c r="E7" s="132"/>
      <c r="F7" s="91" t="s">
        <v>19</v>
      </c>
      <c r="G7" s="132"/>
      <c r="H7" s="93" t="s">
        <v>21</v>
      </c>
      <c r="I7" s="9"/>
      <c r="J7" s="66"/>
      <c r="K7" s="66"/>
      <c r="L7" s="66"/>
      <c r="M7" s="66"/>
      <c r="N7" s="67"/>
      <c r="O7" s="67" t="s">
        <v>376</v>
      </c>
      <c r="P7" s="188"/>
      <c r="Q7" s="188"/>
      <c r="R7" s="188"/>
      <c r="S7" s="188"/>
      <c r="T7" s="189"/>
      <c r="U7" s="7"/>
    </row>
    <row r="8" spans="1:27" ht="18" customHeight="1" x14ac:dyDescent="0.2">
      <c r="C8" s="95" t="s">
        <v>375</v>
      </c>
    </row>
    <row r="11" spans="1:27" ht="21.95" customHeight="1" x14ac:dyDescent="0.2">
      <c r="A11" s="47"/>
      <c r="B11" s="47" t="s">
        <v>102</v>
      </c>
      <c r="D11" s="7"/>
      <c r="E11" s="46"/>
      <c r="F11" s="46"/>
      <c r="G11" s="46"/>
      <c r="H11" s="46"/>
      <c r="I11" s="46"/>
      <c r="J11" s="46"/>
      <c r="K11" s="46"/>
      <c r="L11" s="46"/>
    </row>
    <row r="12" spans="1:27" s="68" customFormat="1" ht="18" customHeight="1" x14ac:dyDescent="0.2">
      <c r="B12" s="69"/>
      <c r="D12" s="70" t="s">
        <v>13</v>
      </c>
      <c r="E12" s="190"/>
      <c r="F12" s="191"/>
      <c r="G12" s="191"/>
      <c r="H12" s="191"/>
      <c r="I12" s="191"/>
      <c r="J12" s="191"/>
      <c r="K12" s="191"/>
      <c r="L12" s="192"/>
      <c r="N12" s="69"/>
      <c r="O12" s="70" t="s">
        <v>10</v>
      </c>
      <c r="P12" s="190"/>
      <c r="Q12" s="191"/>
      <c r="R12" s="191"/>
      <c r="S12" s="192"/>
    </row>
    <row r="18" spans="2:19" ht="18" customHeight="1" x14ac:dyDescent="0.2">
      <c r="E18" s="193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5"/>
    </row>
    <row r="20" spans="2:19" ht="18" customHeight="1" x14ac:dyDescent="0.2">
      <c r="C20" s="48" t="s">
        <v>556</v>
      </c>
    </row>
    <row r="24" spans="2:19" ht="18" customHeight="1" thickBot="1" x14ac:dyDescent="0.25">
      <c r="B24" s="4" t="s">
        <v>22</v>
      </c>
    </row>
    <row r="25" spans="2:19" ht="15.95" customHeight="1" x14ac:dyDescent="0.2">
      <c r="B25" s="196" t="s">
        <v>23</v>
      </c>
      <c r="C25" s="197"/>
      <c r="D25" s="198" t="s">
        <v>24</v>
      </c>
      <c r="E25" s="198"/>
      <c r="F25" s="198" t="s">
        <v>25</v>
      </c>
      <c r="G25" s="198"/>
      <c r="H25" s="198" t="s">
        <v>26</v>
      </c>
      <c r="I25" s="198"/>
      <c r="J25" s="198" t="s">
        <v>27</v>
      </c>
      <c r="K25" s="198"/>
      <c r="L25" s="198" t="s">
        <v>28</v>
      </c>
      <c r="M25" s="198"/>
      <c r="N25" s="198" t="s">
        <v>29</v>
      </c>
      <c r="O25" s="198"/>
      <c r="P25" s="198" t="s">
        <v>30</v>
      </c>
      <c r="Q25" s="198"/>
      <c r="R25" s="179" t="s">
        <v>31</v>
      </c>
      <c r="S25" s="179"/>
    </row>
    <row r="26" spans="2:19" ht="15.95" customHeight="1" x14ac:dyDescent="0.2">
      <c r="B26" s="180" t="s">
        <v>32</v>
      </c>
      <c r="C26" s="181"/>
      <c r="D26" s="10" t="s">
        <v>33</v>
      </c>
      <c r="E26" s="10" t="s">
        <v>34</v>
      </c>
      <c r="F26" s="10" t="s">
        <v>33</v>
      </c>
      <c r="G26" s="10" t="s">
        <v>34</v>
      </c>
      <c r="H26" s="10" t="s">
        <v>33</v>
      </c>
      <c r="I26" s="10" t="s">
        <v>34</v>
      </c>
      <c r="J26" s="10" t="s">
        <v>33</v>
      </c>
      <c r="K26" s="10" t="s">
        <v>34</v>
      </c>
      <c r="L26" s="10" t="s">
        <v>33</v>
      </c>
      <c r="M26" s="10" t="s">
        <v>34</v>
      </c>
      <c r="N26" s="10" t="s">
        <v>33</v>
      </c>
      <c r="O26" s="10" t="s">
        <v>34</v>
      </c>
      <c r="P26" s="10" t="s">
        <v>33</v>
      </c>
      <c r="Q26" s="10" t="s">
        <v>34</v>
      </c>
      <c r="R26" s="184" t="s">
        <v>35</v>
      </c>
      <c r="S26" s="185"/>
    </row>
    <row r="27" spans="2:19" ht="20.100000000000001" customHeight="1" x14ac:dyDescent="0.2">
      <c r="B27" s="246"/>
      <c r="C27" s="247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86"/>
      <c r="S27" s="187"/>
    </row>
    <row r="28" spans="2:19" ht="39.950000000000003" customHeight="1" x14ac:dyDescent="0.2">
      <c r="B28" s="212" t="s">
        <v>36</v>
      </c>
      <c r="C28" s="213"/>
      <c r="D28" s="214"/>
      <c r="E28" s="215"/>
      <c r="F28" s="214"/>
      <c r="G28" s="215"/>
      <c r="H28" s="214"/>
      <c r="I28" s="215"/>
      <c r="J28" s="214"/>
      <c r="K28" s="215"/>
      <c r="L28" s="214"/>
      <c r="M28" s="215"/>
      <c r="N28" s="214"/>
      <c r="O28" s="215"/>
      <c r="P28" s="214"/>
      <c r="Q28" s="215"/>
      <c r="R28" s="173"/>
      <c r="S28" s="173"/>
    </row>
    <row r="29" spans="2:19" ht="24.95" customHeight="1" x14ac:dyDescent="0.2">
      <c r="B29" s="216" t="s">
        <v>559</v>
      </c>
      <c r="C29" s="217"/>
      <c r="D29" s="171"/>
      <c r="E29" s="172"/>
      <c r="F29" s="171"/>
      <c r="G29" s="172"/>
      <c r="H29" s="171"/>
      <c r="I29" s="172"/>
      <c r="J29" s="171"/>
      <c r="K29" s="172"/>
      <c r="L29" s="171"/>
      <c r="M29" s="172"/>
      <c r="N29" s="171"/>
      <c r="O29" s="172"/>
      <c r="P29" s="171"/>
      <c r="Q29" s="172"/>
      <c r="R29" s="173"/>
      <c r="S29" s="173"/>
    </row>
    <row r="33" spans="1:20" ht="18" customHeight="1" x14ac:dyDescent="0.2">
      <c r="A33" s="4" t="s">
        <v>37</v>
      </c>
    </row>
    <row r="34" spans="1:20" ht="110.1" customHeight="1" x14ac:dyDescent="0.2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4"/>
    </row>
    <row r="37" spans="1:20" ht="18" customHeight="1" x14ac:dyDescent="0.2">
      <c r="A37" s="4" t="s">
        <v>38</v>
      </c>
    </row>
    <row r="38" spans="1:20" ht="18" customHeight="1" x14ac:dyDescent="0.2">
      <c r="A38" s="12" t="s">
        <v>39</v>
      </c>
      <c r="B38" s="184" t="s">
        <v>40</v>
      </c>
      <c r="C38" s="205"/>
      <c r="D38" s="205"/>
      <c r="E38" s="205"/>
      <c r="F38" s="205"/>
      <c r="G38" s="185"/>
      <c r="H38" s="184" t="s">
        <v>60</v>
      </c>
      <c r="I38" s="205"/>
      <c r="J38" s="185"/>
      <c r="K38" s="12" t="s">
        <v>39</v>
      </c>
      <c r="L38" s="184" t="s">
        <v>40</v>
      </c>
      <c r="M38" s="205"/>
      <c r="N38" s="205"/>
      <c r="O38" s="205"/>
      <c r="P38" s="205"/>
      <c r="Q38" s="185"/>
      <c r="R38" s="184" t="s">
        <v>60</v>
      </c>
      <c r="S38" s="205"/>
      <c r="T38" s="185"/>
    </row>
    <row r="39" spans="1:20" ht="18" customHeight="1" x14ac:dyDescent="0.2">
      <c r="A39" s="17">
        <v>1</v>
      </c>
      <c r="B39" s="206"/>
      <c r="C39" s="207"/>
      <c r="D39" s="207"/>
      <c r="E39" s="207"/>
      <c r="F39" s="207"/>
      <c r="G39" s="208"/>
      <c r="H39" s="230"/>
      <c r="I39" s="231"/>
      <c r="J39" s="232"/>
      <c r="K39" s="17">
        <v>21</v>
      </c>
      <c r="L39" s="206"/>
      <c r="M39" s="207"/>
      <c r="N39" s="207"/>
      <c r="O39" s="207"/>
      <c r="P39" s="207"/>
      <c r="Q39" s="208"/>
      <c r="R39" s="230"/>
      <c r="S39" s="231"/>
      <c r="T39" s="232"/>
    </row>
    <row r="40" spans="1:20" ht="18" customHeight="1" x14ac:dyDescent="0.2">
      <c r="A40" s="18">
        <v>2</v>
      </c>
      <c r="B40" s="165"/>
      <c r="C40" s="166"/>
      <c r="D40" s="166"/>
      <c r="E40" s="166"/>
      <c r="F40" s="166"/>
      <c r="G40" s="167"/>
      <c r="H40" s="227"/>
      <c r="I40" s="228"/>
      <c r="J40" s="229"/>
      <c r="K40" s="18">
        <v>22</v>
      </c>
      <c r="L40" s="165"/>
      <c r="M40" s="166"/>
      <c r="N40" s="166"/>
      <c r="O40" s="166"/>
      <c r="P40" s="166"/>
      <c r="Q40" s="167"/>
      <c r="R40" s="227"/>
      <c r="S40" s="228"/>
      <c r="T40" s="229"/>
    </row>
    <row r="41" spans="1:20" ht="18" customHeight="1" x14ac:dyDescent="0.2">
      <c r="A41" s="18">
        <v>3</v>
      </c>
      <c r="B41" s="165"/>
      <c r="C41" s="166"/>
      <c r="D41" s="166"/>
      <c r="E41" s="166"/>
      <c r="F41" s="166"/>
      <c r="G41" s="167"/>
      <c r="H41" s="227"/>
      <c r="I41" s="228"/>
      <c r="J41" s="229"/>
      <c r="K41" s="18">
        <v>23</v>
      </c>
      <c r="L41" s="165"/>
      <c r="M41" s="166"/>
      <c r="N41" s="166"/>
      <c r="O41" s="166"/>
      <c r="P41" s="166"/>
      <c r="Q41" s="167"/>
      <c r="R41" s="227"/>
      <c r="S41" s="228"/>
      <c r="T41" s="229"/>
    </row>
    <row r="42" spans="1:20" ht="18" customHeight="1" x14ac:dyDescent="0.2">
      <c r="A42" s="18">
        <v>4</v>
      </c>
      <c r="B42" s="165"/>
      <c r="C42" s="166"/>
      <c r="D42" s="166"/>
      <c r="E42" s="166"/>
      <c r="F42" s="166"/>
      <c r="G42" s="167"/>
      <c r="H42" s="227"/>
      <c r="I42" s="228"/>
      <c r="J42" s="229"/>
      <c r="K42" s="18">
        <v>24</v>
      </c>
      <c r="L42" s="165"/>
      <c r="M42" s="166"/>
      <c r="N42" s="166"/>
      <c r="O42" s="166"/>
      <c r="P42" s="166"/>
      <c r="Q42" s="167"/>
      <c r="R42" s="227"/>
      <c r="S42" s="228"/>
      <c r="T42" s="229"/>
    </row>
    <row r="43" spans="1:20" ht="18" customHeight="1" x14ac:dyDescent="0.2">
      <c r="A43" s="18">
        <v>5</v>
      </c>
      <c r="B43" s="165"/>
      <c r="C43" s="166"/>
      <c r="D43" s="166"/>
      <c r="E43" s="166"/>
      <c r="F43" s="166"/>
      <c r="G43" s="167"/>
      <c r="H43" s="227"/>
      <c r="I43" s="228"/>
      <c r="J43" s="229"/>
      <c r="K43" s="18">
        <v>25</v>
      </c>
      <c r="L43" s="165"/>
      <c r="M43" s="166"/>
      <c r="N43" s="166"/>
      <c r="O43" s="166"/>
      <c r="P43" s="166"/>
      <c r="Q43" s="167"/>
      <c r="R43" s="227"/>
      <c r="S43" s="228"/>
      <c r="T43" s="229"/>
    </row>
    <row r="44" spans="1:20" ht="18" customHeight="1" x14ac:dyDescent="0.2">
      <c r="A44" s="18">
        <v>6</v>
      </c>
      <c r="B44" s="165"/>
      <c r="C44" s="166"/>
      <c r="D44" s="166"/>
      <c r="E44" s="166"/>
      <c r="F44" s="166"/>
      <c r="G44" s="167"/>
      <c r="H44" s="227"/>
      <c r="I44" s="228"/>
      <c r="J44" s="229"/>
      <c r="K44" s="18">
        <v>26</v>
      </c>
      <c r="L44" s="165"/>
      <c r="M44" s="166"/>
      <c r="N44" s="166"/>
      <c r="O44" s="166"/>
      <c r="P44" s="166"/>
      <c r="Q44" s="167"/>
      <c r="R44" s="227"/>
      <c r="S44" s="228"/>
      <c r="T44" s="229"/>
    </row>
    <row r="45" spans="1:20" ht="18" customHeight="1" x14ac:dyDescent="0.2">
      <c r="A45" s="18">
        <v>7</v>
      </c>
      <c r="B45" s="165"/>
      <c r="C45" s="166"/>
      <c r="D45" s="166"/>
      <c r="E45" s="166"/>
      <c r="F45" s="166"/>
      <c r="G45" s="167"/>
      <c r="H45" s="227"/>
      <c r="I45" s="228"/>
      <c r="J45" s="229"/>
      <c r="K45" s="18">
        <v>27</v>
      </c>
      <c r="L45" s="165"/>
      <c r="M45" s="166"/>
      <c r="N45" s="166"/>
      <c r="O45" s="166"/>
      <c r="P45" s="166"/>
      <c r="Q45" s="167"/>
      <c r="R45" s="227"/>
      <c r="S45" s="228"/>
      <c r="T45" s="229"/>
    </row>
    <row r="46" spans="1:20" ht="18" customHeight="1" x14ac:dyDescent="0.2">
      <c r="A46" s="18">
        <v>8</v>
      </c>
      <c r="B46" s="165"/>
      <c r="C46" s="166"/>
      <c r="D46" s="166"/>
      <c r="E46" s="166"/>
      <c r="F46" s="166"/>
      <c r="G46" s="167"/>
      <c r="H46" s="227"/>
      <c r="I46" s="228"/>
      <c r="J46" s="229"/>
      <c r="K46" s="18">
        <v>28</v>
      </c>
      <c r="L46" s="165"/>
      <c r="M46" s="166"/>
      <c r="N46" s="166"/>
      <c r="O46" s="166"/>
      <c r="P46" s="166"/>
      <c r="Q46" s="167"/>
      <c r="R46" s="227"/>
      <c r="S46" s="228"/>
      <c r="T46" s="229"/>
    </row>
    <row r="47" spans="1:20" ht="18" customHeight="1" x14ac:dyDescent="0.2">
      <c r="A47" s="18">
        <v>9</v>
      </c>
      <c r="B47" s="165"/>
      <c r="C47" s="166"/>
      <c r="D47" s="166"/>
      <c r="E47" s="166"/>
      <c r="F47" s="166"/>
      <c r="G47" s="167"/>
      <c r="H47" s="227"/>
      <c r="I47" s="228"/>
      <c r="J47" s="229"/>
      <c r="K47" s="18">
        <v>29</v>
      </c>
      <c r="L47" s="165"/>
      <c r="M47" s="166"/>
      <c r="N47" s="166"/>
      <c r="O47" s="166"/>
      <c r="P47" s="166"/>
      <c r="Q47" s="167"/>
      <c r="R47" s="227"/>
      <c r="S47" s="228"/>
      <c r="T47" s="229"/>
    </row>
    <row r="48" spans="1:20" ht="18" customHeight="1" x14ac:dyDescent="0.2">
      <c r="A48" s="18">
        <v>10</v>
      </c>
      <c r="B48" s="165"/>
      <c r="C48" s="166"/>
      <c r="D48" s="166"/>
      <c r="E48" s="166"/>
      <c r="F48" s="166"/>
      <c r="G48" s="167"/>
      <c r="H48" s="227"/>
      <c r="I48" s="228"/>
      <c r="J48" s="229"/>
      <c r="K48" s="18">
        <v>30</v>
      </c>
      <c r="L48" s="165"/>
      <c r="M48" s="166"/>
      <c r="N48" s="166"/>
      <c r="O48" s="166"/>
      <c r="P48" s="166"/>
      <c r="Q48" s="167"/>
      <c r="R48" s="227"/>
      <c r="S48" s="228"/>
      <c r="T48" s="229"/>
    </row>
    <row r="49" spans="1:20" ht="18" customHeight="1" x14ac:dyDescent="0.2">
      <c r="A49" s="18">
        <v>11</v>
      </c>
      <c r="B49" s="165"/>
      <c r="C49" s="166"/>
      <c r="D49" s="166"/>
      <c r="E49" s="166"/>
      <c r="F49" s="166"/>
      <c r="G49" s="167"/>
      <c r="H49" s="227"/>
      <c r="I49" s="228"/>
      <c r="J49" s="229"/>
      <c r="K49" s="18">
        <v>31</v>
      </c>
      <c r="L49" s="165"/>
      <c r="M49" s="166"/>
      <c r="N49" s="166"/>
      <c r="O49" s="166"/>
      <c r="P49" s="166"/>
      <c r="Q49" s="167"/>
      <c r="R49" s="227"/>
      <c r="S49" s="228"/>
      <c r="T49" s="229"/>
    </row>
    <row r="50" spans="1:20" ht="18" customHeight="1" x14ac:dyDescent="0.2">
      <c r="A50" s="18">
        <v>12</v>
      </c>
      <c r="B50" s="165"/>
      <c r="C50" s="166"/>
      <c r="D50" s="166"/>
      <c r="E50" s="166"/>
      <c r="F50" s="166"/>
      <c r="G50" s="167"/>
      <c r="H50" s="227"/>
      <c r="I50" s="228"/>
      <c r="J50" s="229"/>
      <c r="K50" s="18">
        <v>32</v>
      </c>
      <c r="L50" s="165"/>
      <c r="M50" s="166"/>
      <c r="N50" s="166"/>
      <c r="O50" s="166"/>
      <c r="P50" s="166"/>
      <c r="Q50" s="167"/>
      <c r="R50" s="227"/>
      <c r="S50" s="228"/>
      <c r="T50" s="229"/>
    </row>
    <row r="51" spans="1:20" ht="18" customHeight="1" x14ac:dyDescent="0.2">
      <c r="A51" s="18">
        <v>13</v>
      </c>
      <c r="B51" s="165"/>
      <c r="C51" s="166"/>
      <c r="D51" s="166"/>
      <c r="E51" s="166"/>
      <c r="F51" s="166"/>
      <c r="G51" s="167"/>
      <c r="H51" s="227"/>
      <c r="I51" s="228"/>
      <c r="J51" s="229"/>
      <c r="K51" s="18">
        <v>33</v>
      </c>
      <c r="L51" s="165"/>
      <c r="M51" s="166"/>
      <c r="N51" s="166"/>
      <c r="O51" s="166"/>
      <c r="P51" s="166"/>
      <c r="Q51" s="167"/>
      <c r="R51" s="227"/>
      <c r="S51" s="228"/>
      <c r="T51" s="229"/>
    </row>
    <row r="52" spans="1:20" ht="18" customHeight="1" x14ac:dyDescent="0.2">
      <c r="A52" s="18">
        <v>14</v>
      </c>
      <c r="B52" s="50"/>
      <c r="C52" s="57"/>
      <c r="D52" s="57"/>
      <c r="E52" s="57"/>
      <c r="F52" s="57"/>
      <c r="G52" s="58"/>
      <c r="H52" s="54"/>
      <c r="I52" s="80"/>
      <c r="J52" s="55"/>
      <c r="K52" s="18">
        <v>34</v>
      </c>
      <c r="L52" s="50"/>
      <c r="M52" s="57"/>
      <c r="N52" s="57"/>
      <c r="O52" s="57"/>
      <c r="P52" s="57"/>
      <c r="Q52" s="58"/>
      <c r="R52" s="54"/>
      <c r="S52" s="80"/>
      <c r="T52" s="55"/>
    </row>
    <row r="53" spans="1:20" ht="18" customHeight="1" x14ac:dyDescent="0.2">
      <c r="A53" s="18">
        <v>15</v>
      </c>
      <c r="B53" s="50"/>
      <c r="C53" s="57"/>
      <c r="D53" s="57"/>
      <c r="E53" s="57"/>
      <c r="F53" s="57"/>
      <c r="G53" s="58"/>
      <c r="H53" s="54"/>
      <c r="I53" s="80"/>
      <c r="J53" s="55"/>
      <c r="K53" s="18">
        <v>35</v>
      </c>
      <c r="L53" s="50"/>
      <c r="M53" s="57"/>
      <c r="N53" s="57"/>
      <c r="O53" s="57"/>
      <c r="P53" s="57"/>
      <c r="Q53" s="58"/>
      <c r="R53" s="54"/>
      <c r="S53" s="80"/>
      <c r="T53" s="55"/>
    </row>
    <row r="54" spans="1:20" ht="18" customHeight="1" x14ac:dyDescent="0.2">
      <c r="A54" s="18">
        <v>16</v>
      </c>
      <c r="B54" s="50"/>
      <c r="C54" s="57"/>
      <c r="D54" s="57"/>
      <c r="E54" s="57"/>
      <c r="F54" s="57"/>
      <c r="G54" s="58"/>
      <c r="H54" s="54"/>
      <c r="I54" s="80"/>
      <c r="J54" s="55"/>
      <c r="K54" s="18">
        <v>36</v>
      </c>
      <c r="L54" s="50"/>
      <c r="M54" s="57"/>
      <c r="N54" s="57"/>
      <c r="O54" s="57"/>
      <c r="P54" s="57"/>
      <c r="Q54" s="58"/>
      <c r="R54" s="54"/>
      <c r="S54" s="80"/>
      <c r="T54" s="55"/>
    </row>
    <row r="55" spans="1:20" ht="18" customHeight="1" x14ac:dyDescent="0.2">
      <c r="A55" s="18">
        <v>17</v>
      </c>
      <c r="B55" s="50"/>
      <c r="C55" s="57"/>
      <c r="D55" s="57"/>
      <c r="E55" s="57"/>
      <c r="F55" s="57"/>
      <c r="G55" s="58"/>
      <c r="H55" s="54"/>
      <c r="I55" s="80"/>
      <c r="J55" s="55"/>
      <c r="K55" s="18">
        <v>37</v>
      </c>
      <c r="L55" s="50"/>
      <c r="M55" s="57"/>
      <c r="N55" s="57"/>
      <c r="O55" s="57"/>
      <c r="P55" s="57"/>
      <c r="Q55" s="58"/>
      <c r="R55" s="54"/>
      <c r="S55" s="80"/>
      <c r="T55" s="55"/>
    </row>
    <row r="56" spans="1:20" ht="18" customHeight="1" x14ac:dyDescent="0.2">
      <c r="A56" s="18">
        <v>18</v>
      </c>
      <c r="B56" s="50"/>
      <c r="C56" s="57"/>
      <c r="D56" s="57"/>
      <c r="E56" s="57"/>
      <c r="F56" s="57"/>
      <c r="G56" s="58"/>
      <c r="H56" s="54"/>
      <c r="I56" s="80"/>
      <c r="J56" s="55"/>
      <c r="K56" s="18">
        <v>38</v>
      </c>
      <c r="L56" s="50"/>
      <c r="M56" s="57"/>
      <c r="N56" s="57"/>
      <c r="O56" s="57"/>
      <c r="P56" s="57"/>
      <c r="Q56" s="58"/>
      <c r="R56" s="54"/>
      <c r="S56" s="80"/>
      <c r="T56" s="55"/>
    </row>
    <row r="57" spans="1:20" ht="18" customHeight="1" x14ac:dyDescent="0.2">
      <c r="A57" s="18">
        <v>19</v>
      </c>
      <c r="B57" s="165"/>
      <c r="C57" s="166"/>
      <c r="D57" s="166"/>
      <c r="E57" s="166"/>
      <c r="F57" s="166"/>
      <c r="G57" s="167"/>
      <c r="H57" s="227"/>
      <c r="I57" s="228"/>
      <c r="J57" s="229"/>
      <c r="K57" s="18">
        <v>39</v>
      </c>
      <c r="L57" s="165"/>
      <c r="M57" s="166"/>
      <c r="N57" s="166"/>
      <c r="O57" s="166"/>
      <c r="P57" s="166"/>
      <c r="Q57" s="167"/>
      <c r="R57" s="227"/>
      <c r="S57" s="228"/>
      <c r="T57" s="229"/>
    </row>
    <row r="58" spans="1:20" ht="18" customHeight="1" x14ac:dyDescent="0.2">
      <c r="A58" s="19">
        <v>20</v>
      </c>
      <c r="B58" s="218"/>
      <c r="C58" s="219"/>
      <c r="D58" s="219"/>
      <c r="E58" s="219"/>
      <c r="F58" s="219"/>
      <c r="G58" s="220"/>
      <c r="H58" s="224"/>
      <c r="I58" s="225"/>
      <c r="J58" s="226"/>
      <c r="K58" s="19">
        <v>40</v>
      </c>
      <c r="L58" s="218"/>
      <c r="M58" s="219"/>
      <c r="N58" s="219"/>
      <c r="O58" s="219"/>
      <c r="P58" s="219"/>
      <c r="Q58" s="220"/>
      <c r="R58" s="224"/>
      <c r="S58" s="225"/>
      <c r="T58" s="226"/>
    </row>
  </sheetData>
  <mergeCells count="105">
    <mergeCell ref="E12:L12"/>
    <mergeCell ref="P12:S12"/>
    <mergeCell ref="E18:R18"/>
    <mergeCell ref="P7:T7"/>
    <mergeCell ref="D1:T1"/>
    <mergeCell ref="E6:F6"/>
    <mergeCell ref="H6:I6"/>
    <mergeCell ref="E5:K5"/>
    <mergeCell ref="P5:T5"/>
    <mergeCell ref="P6:T6"/>
    <mergeCell ref="L29:M29"/>
    <mergeCell ref="N29:O29"/>
    <mergeCell ref="P29:Q29"/>
    <mergeCell ref="R29:S29"/>
    <mergeCell ref="B29:C29"/>
    <mergeCell ref="D29:E29"/>
    <mergeCell ref="F29:G29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B26:C27"/>
    <mergeCell ref="R26:S26"/>
    <mergeCell ref="R27:S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B39:G39"/>
    <mergeCell ref="H39:J39"/>
    <mergeCell ref="L39:Q39"/>
    <mergeCell ref="R39:T39"/>
    <mergeCell ref="B40:G40"/>
    <mergeCell ref="H40:J40"/>
    <mergeCell ref="L40:Q40"/>
    <mergeCell ref="R40:T40"/>
    <mergeCell ref="A34:T34"/>
    <mergeCell ref="B38:G38"/>
    <mergeCell ref="H38:J38"/>
    <mergeCell ref="L38:Q38"/>
    <mergeCell ref="R38:T38"/>
    <mergeCell ref="B43:G43"/>
    <mergeCell ref="H43:J43"/>
    <mergeCell ref="L43:Q43"/>
    <mergeCell ref="R43:T43"/>
    <mergeCell ref="B44:G44"/>
    <mergeCell ref="H44:J44"/>
    <mergeCell ref="L44:Q44"/>
    <mergeCell ref="R44:T44"/>
    <mergeCell ref="B41:G41"/>
    <mergeCell ref="H41:J41"/>
    <mergeCell ref="L41:Q41"/>
    <mergeCell ref="R41:T41"/>
    <mergeCell ref="B42:G42"/>
    <mergeCell ref="H42:J42"/>
    <mergeCell ref="L42:Q42"/>
    <mergeCell ref="R42:T42"/>
    <mergeCell ref="L47:Q47"/>
    <mergeCell ref="R47:T47"/>
    <mergeCell ref="B48:G48"/>
    <mergeCell ref="H48:J48"/>
    <mergeCell ref="L48:Q48"/>
    <mergeCell ref="R48:T48"/>
    <mergeCell ref="B45:G45"/>
    <mergeCell ref="H45:J45"/>
    <mergeCell ref="L45:Q45"/>
    <mergeCell ref="R45:T45"/>
    <mergeCell ref="B46:G46"/>
    <mergeCell ref="H46:J46"/>
    <mergeCell ref="L46:Q46"/>
    <mergeCell ref="R46:T46"/>
    <mergeCell ref="H29:I29"/>
    <mergeCell ref="J29:K29"/>
    <mergeCell ref="B58:G58"/>
    <mergeCell ref="H58:J58"/>
    <mergeCell ref="L58:Q58"/>
    <mergeCell ref="R58:T58"/>
    <mergeCell ref="B51:G51"/>
    <mergeCell ref="H51:J51"/>
    <mergeCell ref="L51:Q51"/>
    <mergeCell ref="R51:T51"/>
    <mergeCell ref="B57:G57"/>
    <mergeCell ref="H57:J57"/>
    <mergeCell ref="L57:Q57"/>
    <mergeCell ref="R57:T57"/>
    <mergeCell ref="B49:G49"/>
    <mergeCell ref="H49:J49"/>
    <mergeCell ref="L49:Q49"/>
    <mergeCell ref="R49:T49"/>
    <mergeCell ref="B50:G50"/>
    <mergeCell ref="H50:J50"/>
    <mergeCell ref="L50:Q50"/>
    <mergeCell ref="R50:T50"/>
    <mergeCell ref="B47:G47"/>
    <mergeCell ref="H47:J47"/>
  </mergeCells>
  <phoneticPr fontId="2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&amp;"Arial,Krepko"&amp;7PIŠI S TISKANIMI ČRKAMI!&amp;C&amp;8Razpisna dokumentacija 2023 - Šport&amp;R
&amp;"Arial,Krepko"&amp;7
NATISNI OBOJESTRANSKO!</oddHeader>
    <oddFooter>&amp;C&amp;7OBČINA IVANČNA GORICA - Oddelek za upravno pravne, družbene in gospodarske zadeve,   Sokolska ulica 8,   1295 Ivančna Gorica</oddFooter>
  </headerFooter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Group Box 1">
              <controlPr defaultSize="0" autoFill="0" autoPict="0" altText="STROKOVNA IZOBRAZBA oz. USPOSOBLJENOST">
                <anchor moveWithCells="1">
                  <from>
                    <xdr:col>0</xdr:col>
                    <xdr:colOff>276225</xdr:colOff>
                    <xdr:row>13</xdr:row>
                    <xdr:rowOff>209550</xdr:rowOff>
                  </from>
                  <to>
                    <xdr:col>19</xdr:col>
                    <xdr:colOff>66675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152400</xdr:colOff>
                    <xdr:row>14</xdr:row>
                    <xdr:rowOff>114300</xdr:rowOff>
                  </from>
                  <to>
                    <xdr:col>8</xdr:col>
                    <xdr:colOff>114300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Option Button 3">
              <controlPr defaultSize="0" autoFill="0" autoLine="0" autoPict="0">
                <anchor moveWithCells="1">
                  <from>
                    <xdr:col>1</xdr:col>
                    <xdr:colOff>152400</xdr:colOff>
                    <xdr:row>15</xdr:row>
                    <xdr:rowOff>114300</xdr:rowOff>
                  </from>
                  <to>
                    <xdr:col>8</xdr:col>
                    <xdr:colOff>114300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Option Button 4">
              <controlPr defaultSize="0" autoFill="0" autoLine="0" autoPict="0">
                <anchor moveWithCells="1">
                  <from>
                    <xdr:col>1</xdr:col>
                    <xdr:colOff>152400</xdr:colOff>
                    <xdr:row>17</xdr:row>
                    <xdr:rowOff>9525</xdr:rowOff>
                  </from>
                  <to>
                    <xdr:col>3</xdr:col>
                    <xdr:colOff>247650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Option Button 5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123825</xdr:rowOff>
                  </from>
                  <to>
                    <xdr:col>17</xdr:col>
                    <xdr:colOff>285750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Option Button 6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123825</xdr:rowOff>
                  </from>
                  <to>
                    <xdr:col>17</xdr:col>
                    <xdr:colOff>285750</xdr:colOff>
                    <xdr:row>16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"/>
  <dimension ref="A1:AA67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69</v>
      </c>
      <c r="B1" s="6"/>
      <c r="C1" s="6"/>
      <c r="D1" s="174" t="s">
        <v>113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4" spans="1:27" ht="18" customHeight="1" x14ac:dyDescent="0.2">
      <c r="B4" s="4" t="s">
        <v>70</v>
      </c>
    </row>
    <row r="5" spans="1:27" ht="18" customHeight="1" x14ac:dyDescent="0.2">
      <c r="B5" s="16"/>
      <c r="C5" s="184" t="s">
        <v>40</v>
      </c>
      <c r="D5" s="205"/>
      <c r="E5" s="205"/>
      <c r="F5" s="205"/>
      <c r="G5" s="205"/>
      <c r="H5" s="205"/>
      <c r="I5" s="185"/>
      <c r="J5" s="184" t="s">
        <v>68</v>
      </c>
      <c r="K5" s="205"/>
      <c r="L5" s="185"/>
      <c r="M5" s="184" t="s">
        <v>115</v>
      </c>
      <c r="N5" s="205"/>
      <c r="O5" s="205"/>
      <c r="P5" s="205"/>
      <c r="Q5" s="205"/>
      <c r="R5" s="205"/>
      <c r="S5" s="185"/>
    </row>
    <row r="6" spans="1:27" ht="18" customHeight="1" x14ac:dyDescent="0.2">
      <c r="B6" s="17">
        <v>1</v>
      </c>
      <c r="C6" s="206"/>
      <c r="D6" s="207"/>
      <c r="E6" s="207"/>
      <c r="F6" s="207"/>
      <c r="G6" s="207"/>
      <c r="H6" s="207"/>
      <c r="I6" s="208"/>
      <c r="J6" s="230"/>
      <c r="K6" s="231"/>
      <c r="L6" s="232"/>
      <c r="M6" s="209"/>
      <c r="N6" s="210"/>
      <c r="O6" s="210"/>
      <c r="P6" s="210"/>
      <c r="Q6" s="210"/>
      <c r="R6" s="210"/>
      <c r="S6" s="211"/>
    </row>
    <row r="7" spans="1:27" ht="18" customHeight="1" x14ac:dyDescent="0.2">
      <c r="B7" s="18">
        <v>2</v>
      </c>
      <c r="C7" s="165"/>
      <c r="D7" s="166"/>
      <c r="E7" s="166"/>
      <c r="F7" s="166"/>
      <c r="G7" s="166"/>
      <c r="H7" s="166"/>
      <c r="I7" s="167"/>
      <c r="J7" s="227"/>
      <c r="K7" s="228"/>
      <c r="L7" s="229"/>
      <c r="M7" s="168"/>
      <c r="N7" s="169"/>
      <c r="O7" s="169"/>
      <c r="P7" s="169"/>
      <c r="Q7" s="169"/>
      <c r="R7" s="169"/>
      <c r="S7" s="170"/>
    </row>
    <row r="8" spans="1:27" ht="18" customHeight="1" x14ac:dyDescent="0.2">
      <c r="B8" s="18">
        <v>3</v>
      </c>
      <c r="C8" s="165"/>
      <c r="D8" s="166"/>
      <c r="E8" s="166"/>
      <c r="F8" s="166"/>
      <c r="G8" s="166"/>
      <c r="H8" s="166"/>
      <c r="I8" s="167"/>
      <c r="J8" s="227"/>
      <c r="K8" s="228"/>
      <c r="L8" s="229"/>
      <c r="M8" s="168"/>
      <c r="N8" s="169"/>
      <c r="O8" s="169"/>
      <c r="P8" s="169"/>
      <c r="Q8" s="169"/>
      <c r="R8" s="169"/>
      <c r="S8" s="170"/>
    </row>
    <row r="9" spans="1:27" ht="18" customHeight="1" x14ac:dyDescent="0.2">
      <c r="B9" s="18">
        <v>4</v>
      </c>
      <c r="C9" s="165"/>
      <c r="D9" s="166"/>
      <c r="E9" s="166"/>
      <c r="F9" s="166"/>
      <c r="G9" s="166"/>
      <c r="H9" s="166"/>
      <c r="I9" s="167"/>
      <c r="J9" s="227"/>
      <c r="K9" s="228"/>
      <c r="L9" s="229"/>
      <c r="M9" s="168"/>
      <c r="N9" s="169"/>
      <c r="O9" s="169"/>
      <c r="P9" s="169"/>
      <c r="Q9" s="169"/>
      <c r="R9" s="169"/>
      <c r="S9" s="170"/>
    </row>
    <row r="10" spans="1:27" ht="18" customHeight="1" x14ac:dyDescent="0.2">
      <c r="B10" s="18">
        <v>5</v>
      </c>
      <c r="C10" s="165"/>
      <c r="D10" s="166"/>
      <c r="E10" s="166"/>
      <c r="F10" s="166"/>
      <c r="G10" s="166"/>
      <c r="H10" s="166"/>
      <c r="I10" s="167"/>
      <c r="J10" s="227"/>
      <c r="K10" s="228"/>
      <c r="L10" s="229"/>
      <c r="M10" s="168"/>
      <c r="N10" s="169"/>
      <c r="O10" s="169"/>
      <c r="P10" s="169"/>
      <c r="Q10" s="169"/>
      <c r="R10" s="169"/>
      <c r="S10" s="170"/>
    </row>
    <row r="11" spans="1:27" ht="18" customHeight="1" x14ac:dyDescent="0.2">
      <c r="B11" s="18">
        <v>6</v>
      </c>
      <c r="C11" s="165"/>
      <c r="D11" s="166"/>
      <c r="E11" s="166"/>
      <c r="F11" s="166"/>
      <c r="G11" s="166"/>
      <c r="H11" s="166"/>
      <c r="I11" s="167"/>
      <c r="J11" s="227"/>
      <c r="K11" s="228"/>
      <c r="L11" s="229"/>
      <c r="M11" s="168"/>
      <c r="N11" s="169"/>
      <c r="O11" s="169"/>
      <c r="P11" s="169"/>
      <c r="Q11" s="169"/>
      <c r="R11" s="169"/>
      <c r="S11" s="170"/>
    </row>
    <row r="12" spans="1:27" ht="18" customHeight="1" x14ac:dyDescent="0.2">
      <c r="B12" s="18">
        <v>7</v>
      </c>
      <c r="C12" s="165"/>
      <c r="D12" s="166"/>
      <c r="E12" s="166"/>
      <c r="F12" s="166"/>
      <c r="G12" s="166"/>
      <c r="H12" s="166"/>
      <c r="I12" s="167"/>
      <c r="J12" s="227"/>
      <c r="K12" s="228"/>
      <c r="L12" s="229"/>
      <c r="M12" s="168"/>
      <c r="N12" s="169"/>
      <c r="O12" s="169"/>
      <c r="P12" s="169"/>
      <c r="Q12" s="169"/>
      <c r="R12" s="169"/>
      <c r="S12" s="170"/>
    </row>
    <row r="13" spans="1:27" ht="18" customHeight="1" x14ac:dyDescent="0.2">
      <c r="B13" s="18">
        <v>8</v>
      </c>
      <c r="C13" s="165"/>
      <c r="D13" s="166"/>
      <c r="E13" s="166"/>
      <c r="F13" s="166"/>
      <c r="G13" s="166"/>
      <c r="H13" s="166"/>
      <c r="I13" s="167"/>
      <c r="J13" s="227"/>
      <c r="K13" s="228"/>
      <c r="L13" s="229"/>
      <c r="M13" s="168"/>
      <c r="N13" s="169"/>
      <c r="O13" s="169"/>
      <c r="P13" s="169"/>
      <c r="Q13" s="169"/>
      <c r="R13" s="169"/>
      <c r="S13" s="170"/>
    </row>
    <row r="14" spans="1:27" ht="18" customHeight="1" x14ac:dyDescent="0.25">
      <c r="B14" s="18">
        <v>9</v>
      </c>
      <c r="C14" s="165"/>
      <c r="D14" s="166"/>
      <c r="E14" s="166"/>
      <c r="F14" s="166"/>
      <c r="G14" s="166"/>
      <c r="H14" s="166"/>
      <c r="I14" s="167"/>
      <c r="J14" s="227"/>
      <c r="K14" s="228"/>
      <c r="L14" s="229"/>
      <c r="M14" s="168"/>
      <c r="N14" s="169"/>
      <c r="O14" s="169"/>
      <c r="P14" s="169"/>
      <c r="Q14" s="169"/>
      <c r="R14" s="169"/>
      <c r="S14" s="170"/>
      <c r="W14" s="14"/>
      <c r="X14" s="14"/>
      <c r="Y14" s="14"/>
      <c r="Z14" s="14"/>
      <c r="AA14" s="14"/>
    </row>
    <row r="15" spans="1:27" ht="18" customHeight="1" x14ac:dyDescent="0.2">
      <c r="B15" s="18">
        <v>10</v>
      </c>
      <c r="C15" s="165"/>
      <c r="D15" s="166"/>
      <c r="E15" s="166"/>
      <c r="F15" s="166"/>
      <c r="G15" s="166"/>
      <c r="H15" s="166"/>
      <c r="I15" s="167"/>
      <c r="J15" s="227"/>
      <c r="K15" s="228"/>
      <c r="L15" s="229"/>
      <c r="M15" s="168"/>
      <c r="N15" s="169"/>
      <c r="O15" s="169"/>
      <c r="P15" s="169"/>
      <c r="Q15" s="169"/>
      <c r="R15" s="169"/>
      <c r="S15" s="170"/>
    </row>
    <row r="16" spans="1:27" ht="18" customHeight="1" x14ac:dyDescent="0.2">
      <c r="B16" s="18">
        <v>11</v>
      </c>
      <c r="C16" s="50"/>
      <c r="D16" s="57"/>
      <c r="E16" s="57"/>
      <c r="F16" s="57"/>
      <c r="G16" s="57"/>
      <c r="H16" s="57"/>
      <c r="I16" s="58"/>
      <c r="J16" s="54"/>
      <c r="K16" s="80"/>
      <c r="L16" s="55"/>
      <c r="M16" s="51"/>
      <c r="N16" s="53"/>
      <c r="O16" s="53"/>
      <c r="P16" s="53"/>
      <c r="Q16" s="53"/>
      <c r="R16" s="53"/>
      <c r="S16" s="52"/>
    </row>
    <row r="17" spans="2:19" ht="18" customHeight="1" x14ac:dyDescent="0.2">
      <c r="B17" s="18">
        <v>12</v>
      </c>
      <c r="C17" s="50"/>
      <c r="D17" s="57"/>
      <c r="E17" s="57"/>
      <c r="F17" s="57"/>
      <c r="G17" s="57"/>
      <c r="H17" s="57"/>
      <c r="I17" s="58"/>
      <c r="J17" s="54"/>
      <c r="K17" s="80"/>
      <c r="L17" s="55"/>
      <c r="M17" s="51"/>
      <c r="N17" s="53"/>
      <c r="O17" s="53"/>
      <c r="P17" s="53"/>
      <c r="Q17" s="53"/>
      <c r="R17" s="53"/>
      <c r="S17" s="52"/>
    </row>
    <row r="18" spans="2:19" ht="18" customHeight="1" x14ac:dyDescent="0.2">
      <c r="B18" s="18">
        <v>13</v>
      </c>
      <c r="C18" s="50"/>
      <c r="D18" s="57"/>
      <c r="E18" s="57"/>
      <c r="F18" s="57"/>
      <c r="G18" s="57"/>
      <c r="H18" s="57"/>
      <c r="I18" s="58"/>
      <c r="J18" s="54"/>
      <c r="K18" s="80"/>
      <c r="L18" s="55"/>
      <c r="M18" s="51"/>
      <c r="N18" s="53"/>
      <c r="O18" s="53"/>
      <c r="P18" s="53"/>
      <c r="Q18" s="53"/>
      <c r="R18" s="53"/>
      <c r="S18" s="52"/>
    </row>
    <row r="19" spans="2:19" ht="18" customHeight="1" x14ac:dyDescent="0.2">
      <c r="B19" s="18">
        <v>14</v>
      </c>
      <c r="C19" s="165"/>
      <c r="D19" s="166"/>
      <c r="E19" s="166"/>
      <c r="F19" s="166"/>
      <c r="G19" s="166"/>
      <c r="H19" s="166"/>
      <c r="I19" s="167"/>
      <c r="J19" s="227"/>
      <c r="K19" s="228"/>
      <c r="L19" s="229"/>
      <c r="M19" s="168"/>
      <c r="N19" s="169"/>
      <c r="O19" s="169"/>
      <c r="P19" s="169"/>
      <c r="Q19" s="169"/>
      <c r="R19" s="169"/>
      <c r="S19" s="170"/>
    </row>
    <row r="20" spans="2:19" ht="18" customHeight="1" x14ac:dyDescent="0.2">
      <c r="B20" s="19">
        <v>15</v>
      </c>
      <c r="C20" s="218"/>
      <c r="D20" s="219"/>
      <c r="E20" s="219"/>
      <c r="F20" s="219"/>
      <c r="G20" s="219"/>
      <c r="H20" s="219"/>
      <c r="I20" s="220"/>
      <c r="J20" s="224"/>
      <c r="K20" s="225"/>
      <c r="L20" s="226"/>
      <c r="M20" s="221"/>
      <c r="N20" s="222"/>
      <c r="O20" s="222"/>
      <c r="P20" s="222"/>
      <c r="Q20" s="222"/>
      <c r="R20" s="222"/>
      <c r="S20" s="223"/>
    </row>
    <row r="21" spans="2:19" ht="18" customHeight="1" x14ac:dyDescent="0.2">
      <c r="C21" s="95" t="s">
        <v>116</v>
      </c>
    </row>
    <row r="24" spans="2:19" ht="18" customHeight="1" x14ac:dyDescent="0.2">
      <c r="B24" s="4" t="s">
        <v>114</v>
      </c>
    </row>
    <row r="25" spans="2:19" ht="18" customHeight="1" x14ac:dyDescent="0.2">
      <c r="B25" s="16"/>
      <c r="C25" s="184" t="s">
        <v>40</v>
      </c>
      <c r="D25" s="205"/>
      <c r="E25" s="205"/>
      <c r="F25" s="205"/>
      <c r="G25" s="205"/>
      <c r="H25" s="205"/>
      <c r="I25" s="185"/>
      <c r="J25" s="184" t="s">
        <v>68</v>
      </c>
      <c r="K25" s="205"/>
      <c r="L25" s="185"/>
      <c r="M25" s="184" t="s">
        <v>115</v>
      </c>
      <c r="N25" s="205"/>
      <c r="O25" s="205"/>
      <c r="P25" s="205"/>
      <c r="Q25" s="205"/>
      <c r="R25" s="205"/>
      <c r="S25" s="185"/>
    </row>
    <row r="26" spans="2:19" ht="18" customHeight="1" x14ac:dyDescent="0.2">
      <c r="B26" s="17">
        <v>1</v>
      </c>
      <c r="C26" s="206"/>
      <c r="D26" s="207"/>
      <c r="E26" s="207"/>
      <c r="F26" s="207"/>
      <c r="G26" s="207"/>
      <c r="H26" s="207"/>
      <c r="I26" s="208"/>
      <c r="J26" s="230"/>
      <c r="K26" s="231"/>
      <c r="L26" s="232"/>
      <c r="M26" s="209"/>
      <c r="N26" s="210"/>
      <c r="O26" s="210"/>
      <c r="P26" s="210"/>
      <c r="Q26" s="210"/>
      <c r="R26" s="210"/>
      <c r="S26" s="211"/>
    </row>
    <row r="27" spans="2:19" ht="18" customHeight="1" x14ac:dyDescent="0.2">
      <c r="B27" s="18">
        <v>2</v>
      </c>
      <c r="C27" s="165"/>
      <c r="D27" s="166"/>
      <c r="E27" s="166"/>
      <c r="F27" s="166"/>
      <c r="G27" s="166"/>
      <c r="H27" s="166"/>
      <c r="I27" s="167"/>
      <c r="J27" s="227"/>
      <c r="K27" s="228"/>
      <c r="L27" s="229"/>
      <c r="M27" s="168"/>
      <c r="N27" s="169"/>
      <c r="O27" s="169"/>
      <c r="P27" s="169"/>
      <c r="Q27" s="169"/>
      <c r="R27" s="169"/>
      <c r="S27" s="170"/>
    </row>
    <row r="28" spans="2:19" ht="18" customHeight="1" x14ac:dyDescent="0.2">
      <c r="B28" s="18">
        <v>3</v>
      </c>
      <c r="C28" s="165"/>
      <c r="D28" s="166"/>
      <c r="E28" s="166"/>
      <c r="F28" s="166"/>
      <c r="G28" s="166"/>
      <c r="H28" s="166"/>
      <c r="I28" s="167"/>
      <c r="J28" s="227"/>
      <c r="K28" s="228"/>
      <c r="L28" s="229"/>
      <c r="M28" s="168"/>
      <c r="N28" s="169"/>
      <c r="O28" s="169"/>
      <c r="P28" s="169"/>
      <c r="Q28" s="169"/>
      <c r="R28" s="169"/>
      <c r="S28" s="170"/>
    </row>
    <row r="29" spans="2:19" ht="18" customHeight="1" x14ac:dyDescent="0.2">
      <c r="B29" s="18">
        <v>4</v>
      </c>
      <c r="C29" s="165"/>
      <c r="D29" s="166"/>
      <c r="E29" s="166"/>
      <c r="F29" s="166"/>
      <c r="G29" s="166"/>
      <c r="H29" s="166"/>
      <c r="I29" s="167"/>
      <c r="J29" s="227"/>
      <c r="K29" s="228"/>
      <c r="L29" s="229"/>
      <c r="M29" s="168"/>
      <c r="N29" s="169"/>
      <c r="O29" s="169"/>
      <c r="P29" s="169"/>
      <c r="Q29" s="169"/>
      <c r="R29" s="169"/>
      <c r="S29" s="170"/>
    </row>
    <row r="30" spans="2:19" ht="18" customHeight="1" x14ac:dyDescent="0.2">
      <c r="B30" s="18">
        <v>5</v>
      </c>
      <c r="C30" s="165"/>
      <c r="D30" s="166"/>
      <c r="E30" s="166"/>
      <c r="F30" s="166"/>
      <c r="G30" s="166"/>
      <c r="H30" s="166"/>
      <c r="I30" s="167"/>
      <c r="J30" s="227"/>
      <c r="K30" s="228"/>
      <c r="L30" s="229"/>
      <c r="M30" s="168"/>
      <c r="N30" s="169"/>
      <c r="O30" s="169"/>
      <c r="P30" s="169"/>
      <c r="Q30" s="169"/>
      <c r="R30" s="169"/>
      <c r="S30" s="170"/>
    </row>
    <row r="31" spans="2:19" ht="18" customHeight="1" x14ac:dyDescent="0.2">
      <c r="B31" s="18">
        <v>6</v>
      </c>
      <c r="C31" s="165"/>
      <c r="D31" s="166"/>
      <c r="E31" s="166"/>
      <c r="F31" s="166"/>
      <c r="G31" s="166"/>
      <c r="H31" s="166"/>
      <c r="I31" s="167"/>
      <c r="J31" s="227"/>
      <c r="K31" s="228"/>
      <c r="L31" s="229"/>
      <c r="M31" s="168"/>
      <c r="N31" s="169"/>
      <c r="O31" s="169"/>
      <c r="P31" s="169"/>
      <c r="Q31" s="169"/>
      <c r="R31" s="169"/>
      <c r="S31" s="170"/>
    </row>
    <row r="32" spans="2:19" ht="18" customHeight="1" x14ac:dyDescent="0.2">
      <c r="B32" s="18">
        <v>7</v>
      </c>
      <c r="C32" s="165"/>
      <c r="D32" s="166"/>
      <c r="E32" s="166"/>
      <c r="F32" s="166"/>
      <c r="G32" s="166"/>
      <c r="H32" s="166"/>
      <c r="I32" s="167"/>
      <c r="J32" s="227"/>
      <c r="K32" s="228"/>
      <c r="L32" s="229"/>
      <c r="M32" s="168"/>
      <c r="N32" s="169"/>
      <c r="O32" s="169"/>
      <c r="P32" s="169"/>
      <c r="Q32" s="169"/>
      <c r="R32" s="169"/>
      <c r="S32" s="170"/>
    </row>
    <row r="33" spans="2:27" ht="18" customHeight="1" x14ac:dyDescent="0.2">
      <c r="B33" s="18">
        <v>8</v>
      </c>
      <c r="C33" s="165"/>
      <c r="D33" s="166"/>
      <c r="E33" s="166"/>
      <c r="F33" s="166"/>
      <c r="G33" s="166"/>
      <c r="H33" s="166"/>
      <c r="I33" s="167"/>
      <c r="J33" s="227"/>
      <c r="K33" s="228"/>
      <c r="L33" s="229"/>
      <c r="M33" s="168"/>
      <c r="N33" s="169"/>
      <c r="O33" s="169"/>
      <c r="P33" s="169"/>
      <c r="Q33" s="169"/>
      <c r="R33" s="169"/>
      <c r="S33" s="170"/>
    </row>
    <row r="34" spans="2:27" ht="18" customHeight="1" x14ac:dyDescent="0.25">
      <c r="B34" s="18">
        <v>9</v>
      </c>
      <c r="C34" s="165"/>
      <c r="D34" s="166"/>
      <c r="E34" s="166"/>
      <c r="F34" s="166"/>
      <c r="G34" s="166"/>
      <c r="H34" s="166"/>
      <c r="I34" s="167"/>
      <c r="J34" s="227"/>
      <c r="K34" s="228"/>
      <c r="L34" s="229"/>
      <c r="M34" s="168"/>
      <c r="N34" s="169"/>
      <c r="O34" s="169"/>
      <c r="P34" s="169"/>
      <c r="Q34" s="169"/>
      <c r="R34" s="169"/>
      <c r="S34" s="170"/>
      <c r="W34" s="14"/>
      <c r="X34" s="14"/>
      <c r="Y34" s="14"/>
      <c r="Z34" s="14"/>
      <c r="AA34" s="14"/>
    </row>
    <row r="35" spans="2:27" ht="18" customHeight="1" x14ac:dyDescent="0.2">
      <c r="B35" s="18">
        <v>10</v>
      </c>
      <c r="C35" s="165"/>
      <c r="D35" s="166"/>
      <c r="E35" s="166"/>
      <c r="F35" s="166"/>
      <c r="G35" s="166"/>
      <c r="H35" s="166"/>
      <c r="I35" s="167"/>
      <c r="J35" s="227"/>
      <c r="K35" s="228"/>
      <c r="L35" s="229"/>
      <c r="M35" s="168"/>
      <c r="N35" s="169"/>
      <c r="O35" s="169"/>
      <c r="P35" s="169"/>
      <c r="Q35" s="169"/>
      <c r="R35" s="169"/>
      <c r="S35" s="170"/>
    </row>
    <row r="36" spans="2:27" ht="18" customHeight="1" x14ac:dyDescent="0.2">
      <c r="B36" s="18">
        <v>11</v>
      </c>
      <c r="C36" s="50"/>
      <c r="D36" s="57"/>
      <c r="E36" s="57"/>
      <c r="F36" s="57"/>
      <c r="G36" s="57"/>
      <c r="H36" s="57"/>
      <c r="I36" s="58"/>
      <c r="J36" s="54"/>
      <c r="K36" s="80"/>
      <c r="L36" s="55"/>
      <c r="M36" s="51"/>
      <c r="N36" s="53"/>
      <c r="O36" s="53"/>
      <c r="P36" s="53"/>
      <c r="Q36" s="53"/>
      <c r="R36" s="53"/>
      <c r="S36" s="52"/>
    </row>
    <row r="37" spans="2:27" ht="18" customHeight="1" x14ac:dyDescent="0.2">
      <c r="B37" s="18">
        <v>12</v>
      </c>
      <c r="C37" s="50"/>
      <c r="D37" s="57"/>
      <c r="E37" s="57"/>
      <c r="F37" s="57"/>
      <c r="G37" s="57"/>
      <c r="H37" s="57"/>
      <c r="I37" s="58"/>
      <c r="J37" s="54"/>
      <c r="K37" s="80"/>
      <c r="L37" s="55"/>
      <c r="M37" s="51"/>
      <c r="N37" s="53"/>
      <c r="O37" s="53"/>
      <c r="P37" s="53"/>
      <c r="Q37" s="53"/>
      <c r="R37" s="53"/>
      <c r="S37" s="52"/>
    </row>
    <row r="38" spans="2:27" ht="18" customHeight="1" x14ac:dyDescent="0.2">
      <c r="B38" s="18">
        <v>13</v>
      </c>
      <c r="C38" s="50"/>
      <c r="D38" s="57"/>
      <c r="E38" s="57"/>
      <c r="F38" s="57"/>
      <c r="G38" s="57"/>
      <c r="H38" s="57"/>
      <c r="I38" s="58"/>
      <c r="J38" s="54"/>
      <c r="K38" s="80"/>
      <c r="L38" s="55"/>
      <c r="M38" s="51"/>
      <c r="N38" s="53"/>
      <c r="O38" s="53"/>
      <c r="P38" s="53"/>
      <c r="Q38" s="53"/>
      <c r="R38" s="53"/>
      <c r="S38" s="52"/>
    </row>
    <row r="39" spans="2:27" ht="18" customHeight="1" x14ac:dyDescent="0.2">
      <c r="B39" s="18">
        <v>14</v>
      </c>
      <c r="C39" s="165"/>
      <c r="D39" s="166"/>
      <c r="E39" s="166"/>
      <c r="F39" s="166"/>
      <c r="G39" s="166"/>
      <c r="H39" s="166"/>
      <c r="I39" s="167"/>
      <c r="J39" s="227"/>
      <c r="K39" s="228"/>
      <c r="L39" s="229"/>
      <c r="M39" s="168"/>
      <c r="N39" s="169"/>
      <c r="O39" s="169"/>
      <c r="P39" s="169"/>
      <c r="Q39" s="169"/>
      <c r="R39" s="169"/>
      <c r="S39" s="170"/>
    </row>
    <row r="40" spans="2:27" ht="18" customHeight="1" x14ac:dyDescent="0.2">
      <c r="B40" s="19">
        <v>15</v>
      </c>
      <c r="C40" s="218"/>
      <c r="D40" s="219"/>
      <c r="E40" s="219"/>
      <c r="F40" s="219"/>
      <c r="G40" s="219"/>
      <c r="H40" s="219"/>
      <c r="I40" s="220"/>
      <c r="J40" s="224"/>
      <c r="K40" s="225"/>
      <c r="L40" s="226"/>
      <c r="M40" s="221"/>
      <c r="N40" s="222"/>
      <c r="O40" s="222"/>
      <c r="P40" s="222"/>
      <c r="Q40" s="222"/>
      <c r="R40" s="222"/>
      <c r="S40" s="223"/>
    </row>
    <row r="41" spans="2:27" ht="18" customHeight="1" x14ac:dyDescent="0.2">
      <c r="C41" s="95" t="s">
        <v>116</v>
      </c>
    </row>
    <row r="44" spans="2:27" ht="18" customHeight="1" x14ac:dyDescent="0.2">
      <c r="B44" s="4" t="s">
        <v>71</v>
      </c>
    </row>
    <row r="45" spans="2:27" ht="18" customHeight="1" x14ac:dyDescent="0.2">
      <c r="B45" s="16"/>
      <c r="C45" s="184" t="s">
        <v>40</v>
      </c>
      <c r="D45" s="205"/>
      <c r="E45" s="205"/>
      <c r="F45" s="205"/>
      <c r="G45" s="205"/>
      <c r="H45" s="185"/>
      <c r="I45" s="184" t="s">
        <v>68</v>
      </c>
      <c r="J45" s="205"/>
      <c r="K45" s="185"/>
      <c r="L45" s="184" t="s">
        <v>117</v>
      </c>
      <c r="M45" s="185"/>
      <c r="N45" s="184" t="s">
        <v>115</v>
      </c>
      <c r="O45" s="205"/>
      <c r="P45" s="205"/>
      <c r="Q45" s="205"/>
      <c r="R45" s="205"/>
      <c r="S45" s="185"/>
    </row>
    <row r="46" spans="2:27" ht="18" customHeight="1" x14ac:dyDescent="0.2">
      <c r="B46" s="17">
        <v>1</v>
      </c>
      <c r="C46" s="206"/>
      <c r="D46" s="207"/>
      <c r="E46" s="207"/>
      <c r="F46" s="207"/>
      <c r="G46" s="207"/>
      <c r="H46" s="208"/>
      <c r="I46" s="230"/>
      <c r="J46" s="231"/>
      <c r="K46" s="232"/>
      <c r="L46" s="230"/>
      <c r="M46" s="232"/>
      <c r="N46" s="209"/>
      <c r="O46" s="210"/>
      <c r="P46" s="210"/>
      <c r="Q46" s="210"/>
      <c r="R46" s="210"/>
      <c r="S46" s="211"/>
    </row>
    <row r="47" spans="2:27" ht="18" customHeight="1" x14ac:dyDescent="0.2">
      <c r="B47" s="18">
        <v>2</v>
      </c>
      <c r="C47" s="165"/>
      <c r="D47" s="166"/>
      <c r="E47" s="166"/>
      <c r="F47" s="166"/>
      <c r="G47" s="166"/>
      <c r="H47" s="167"/>
      <c r="I47" s="227"/>
      <c r="J47" s="228"/>
      <c r="K47" s="229"/>
      <c r="L47" s="227"/>
      <c r="M47" s="229"/>
      <c r="N47" s="168"/>
      <c r="O47" s="169"/>
      <c r="P47" s="169"/>
      <c r="Q47" s="169"/>
      <c r="R47" s="169"/>
      <c r="S47" s="170"/>
    </row>
    <row r="48" spans="2:27" ht="18" customHeight="1" x14ac:dyDescent="0.2">
      <c r="B48" s="18">
        <v>3</v>
      </c>
      <c r="C48" s="165"/>
      <c r="D48" s="166"/>
      <c r="E48" s="166"/>
      <c r="F48" s="166"/>
      <c r="G48" s="166"/>
      <c r="H48" s="167"/>
      <c r="I48" s="227"/>
      <c r="J48" s="228"/>
      <c r="K48" s="229"/>
      <c r="L48" s="227"/>
      <c r="M48" s="229"/>
      <c r="N48" s="168"/>
      <c r="O48" s="169"/>
      <c r="P48" s="169"/>
      <c r="Q48" s="169"/>
      <c r="R48" s="169"/>
      <c r="S48" s="170"/>
    </row>
    <row r="49" spans="2:27" ht="18" customHeight="1" x14ac:dyDescent="0.2">
      <c r="B49" s="18">
        <v>4</v>
      </c>
      <c r="C49" s="165"/>
      <c r="D49" s="166"/>
      <c r="E49" s="166"/>
      <c r="F49" s="166"/>
      <c r="G49" s="166"/>
      <c r="H49" s="167"/>
      <c r="I49" s="227"/>
      <c r="J49" s="228"/>
      <c r="K49" s="229"/>
      <c r="L49" s="227"/>
      <c r="M49" s="229"/>
      <c r="N49" s="168"/>
      <c r="O49" s="169"/>
      <c r="P49" s="169"/>
      <c r="Q49" s="169"/>
      <c r="R49" s="169"/>
      <c r="S49" s="170"/>
    </row>
    <row r="50" spans="2:27" ht="18" customHeight="1" x14ac:dyDescent="0.2">
      <c r="B50" s="18">
        <v>5</v>
      </c>
      <c r="C50" s="165"/>
      <c r="D50" s="166"/>
      <c r="E50" s="166"/>
      <c r="F50" s="166"/>
      <c r="G50" s="166"/>
      <c r="H50" s="167"/>
      <c r="I50" s="227"/>
      <c r="J50" s="228"/>
      <c r="K50" s="229"/>
      <c r="L50" s="227"/>
      <c r="M50" s="229"/>
      <c r="N50" s="168"/>
      <c r="O50" s="169"/>
      <c r="P50" s="169"/>
      <c r="Q50" s="169"/>
      <c r="R50" s="169"/>
      <c r="S50" s="170"/>
    </row>
    <row r="51" spans="2:27" ht="18" customHeight="1" x14ac:dyDescent="0.2">
      <c r="B51" s="18">
        <v>6</v>
      </c>
      <c r="C51" s="165"/>
      <c r="D51" s="166"/>
      <c r="E51" s="166"/>
      <c r="F51" s="166"/>
      <c r="G51" s="166"/>
      <c r="H51" s="167"/>
      <c r="I51" s="227"/>
      <c r="J51" s="228"/>
      <c r="K51" s="229"/>
      <c r="L51" s="227"/>
      <c r="M51" s="229"/>
      <c r="N51" s="168"/>
      <c r="O51" s="169"/>
      <c r="P51" s="169"/>
      <c r="Q51" s="169"/>
      <c r="R51" s="169"/>
      <c r="S51" s="170"/>
    </row>
    <row r="52" spans="2:27" ht="18" customHeight="1" x14ac:dyDescent="0.2">
      <c r="B52" s="18">
        <v>7</v>
      </c>
      <c r="C52" s="165"/>
      <c r="D52" s="166"/>
      <c r="E52" s="166"/>
      <c r="F52" s="166"/>
      <c r="G52" s="166"/>
      <c r="H52" s="167"/>
      <c r="I52" s="227"/>
      <c r="J52" s="228"/>
      <c r="K52" s="229"/>
      <c r="L52" s="227"/>
      <c r="M52" s="229"/>
      <c r="N52" s="168"/>
      <c r="O52" s="169"/>
      <c r="P52" s="169"/>
      <c r="Q52" s="169"/>
      <c r="R52" s="169"/>
      <c r="S52" s="170"/>
    </row>
    <row r="53" spans="2:27" ht="18" customHeight="1" x14ac:dyDescent="0.2">
      <c r="B53" s="18">
        <v>8</v>
      </c>
      <c r="C53" s="165"/>
      <c r="D53" s="166"/>
      <c r="E53" s="166"/>
      <c r="F53" s="166"/>
      <c r="G53" s="166"/>
      <c r="H53" s="167"/>
      <c r="I53" s="227"/>
      <c r="J53" s="228"/>
      <c r="K53" s="229"/>
      <c r="L53" s="227"/>
      <c r="M53" s="229"/>
      <c r="N53" s="168"/>
      <c r="O53" s="169"/>
      <c r="P53" s="169"/>
      <c r="Q53" s="169"/>
      <c r="R53" s="169"/>
      <c r="S53" s="170"/>
    </row>
    <row r="54" spans="2:27" ht="18" customHeight="1" x14ac:dyDescent="0.25">
      <c r="B54" s="18">
        <v>9</v>
      </c>
      <c r="C54" s="165"/>
      <c r="D54" s="166"/>
      <c r="E54" s="166"/>
      <c r="F54" s="166"/>
      <c r="G54" s="166"/>
      <c r="H54" s="167"/>
      <c r="I54" s="227"/>
      <c r="J54" s="228"/>
      <c r="K54" s="229"/>
      <c r="L54" s="227"/>
      <c r="M54" s="229"/>
      <c r="N54" s="168"/>
      <c r="O54" s="169"/>
      <c r="P54" s="169"/>
      <c r="Q54" s="169"/>
      <c r="R54" s="169"/>
      <c r="S54" s="170"/>
      <c r="W54" s="14"/>
      <c r="X54" s="14"/>
      <c r="Y54" s="14"/>
      <c r="Z54" s="14"/>
      <c r="AA54" s="14"/>
    </row>
    <row r="55" spans="2:27" ht="18" customHeight="1" x14ac:dyDescent="0.2">
      <c r="B55" s="18">
        <v>10</v>
      </c>
      <c r="C55" s="165"/>
      <c r="D55" s="166"/>
      <c r="E55" s="166"/>
      <c r="F55" s="166"/>
      <c r="G55" s="166"/>
      <c r="H55" s="167"/>
      <c r="I55" s="227"/>
      <c r="J55" s="228"/>
      <c r="K55" s="229"/>
      <c r="L55" s="227"/>
      <c r="M55" s="229"/>
      <c r="N55" s="168"/>
      <c r="O55" s="169"/>
      <c r="P55" s="169"/>
      <c r="Q55" s="169"/>
      <c r="R55" s="169"/>
      <c r="S55" s="170"/>
    </row>
    <row r="56" spans="2:27" ht="18" customHeight="1" x14ac:dyDescent="0.2">
      <c r="B56" s="18">
        <v>11</v>
      </c>
      <c r="C56" s="165"/>
      <c r="D56" s="166"/>
      <c r="E56" s="166"/>
      <c r="F56" s="166"/>
      <c r="G56" s="166"/>
      <c r="H56" s="167"/>
      <c r="I56" s="227"/>
      <c r="J56" s="228"/>
      <c r="K56" s="229"/>
      <c r="L56" s="227"/>
      <c r="M56" s="229"/>
      <c r="N56" s="168"/>
      <c r="O56" s="169"/>
      <c r="P56" s="169"/>
      <c r="Q56" s="169"/>
      <c r="R56" s="169"/>
      <c r="S56" s="170"/>
    </row>
    <row r="57" spans="2:27" ht="18" customHeight="1" x14ac:dyDescent="0.2">
      <c r="B57" s="18">
        <v>12</v>
      </c>
      <c r="C57" s="165"/>
      <c r="D57" s="166"/>
      <c r="E57" s="166"/>
      <c r="F57" s="166"/>
      <c r="G57" s="166"/>
      <c r="H57" s="167"/>
      <c r="I57" s="227"/>
      <c r="J57" s="228"/>
      <c r="K57" s="229"/>
      <c r="L57" s="227"/>
      <c r="M57" s="229"/>
      <c r="N57" s="168"/>
      <c r="O57" s="169"/>
      <c r="P57" s="169"/>
      <c r="Q57" s="169"/>
      <c r="R57" s="169"/>
      <c r="S57" s="170"/>
    </row>
    <row r="58" spans="2:27" ht="18" customHeight="1" x14ac:dyDescent="0.2">
      <c r="B58" s="18">
        <v>13</v>
      </c>
      <c r="C58" s="165"/>
      <c r="D58" s="166"/>
      <c r="E58" s="166"/>
      <c r="F58" s="166"/>
      <c r="G58" s="166"/>
      <c r="H58" s="167"/>
      <c r="I58" s="227"/>
      <c r="J58" s="228"/>
      <c r="K58" s="229"/>
      <c r="L58" s="227"/>
      <c r="M58" s="229"/>
      <c r="N58" s="168"/>
      <c r="O58" s="169"/>
      <c r="P58" s="169"/>
      <c r="Q58" s="169"/>
      <c r="R58" s="169"/>
      <c r="S58" s="170"/>
    </row>
    <row r="59" spans="2:27" ht="18" customHeight="1" x14ac:dyDescent="0.2">
      <c r="B59" s="18">
        <v>14</v>
      </c>
      <c r="C59" s="50"/>
      <c r="D59" s="57"/>
      <c r="E59" s="57"/>
      <c r="F59" s="57"/>
      <c r="G59" s="57"/>
      <c r="H59" s="58"/>
      <c r="I59" s="54"/>
      <c r="J59" s="80"/>
      <c r="K59" s="55"/>
      <c r="L59" s="54"/>
      <c r="M59" s="55"/>
      <c r="N59" s="51"/>
      <c r="O59" s="53"/>
      <c r="P59" s="53"/>
      <c r="Q59" s="53"/>
      <c r="R59" s="53"/>
      <c r="S59" s="52"/>
    </row>
    <row r="60" spans="2:27" ht="18" customHeight="1" x14ac:dyDescent="0.2">
      <c r="B60" s="18">
        <v>15</v>
      </c>
      <c r="C60" s="50"/>
      <c r="D60" s="57"/>
      <c r="E60" s="57"/>
      <c r="F60" s="57"/>
      <c r="G60" s="57"/>
      <c r="H60" s="58"/>
      <c r="I60" s="54"/>
      <c r="J60" s="80"/>
      <c r="K60" s="55"/>
      <c r="L60" s="54"/>
      <c r="M60" s="55"/>
      <c r="N60" s="51"/>
      <c r="O60" s="53"/>
      <c r="P60" s="53"/>
      <c r="Q60" s="53"/>
      <c r="R60" s="53"/>
      <c r="S60" s="52"/>
    </row>
    <row r="61" spans="2:27" ht="18" customHeight="1" x14ac:dyDescent="0.2">
      <c r="B61" s="18">
        <v>16</v>
      </c>
      <c r="C61" s="50"/>
      <c r="D61" s="57"/>
      <c r="E61" s="57"/>
      <c r="F61" s="57"/>
      <c r="G61" s="57"/>
      <c r="H61" s="58"/>
      <c r="I61" s="54"/>
      <c r="J61" s="80"/>
      <c r="K61" s="55"/>
      <c r="L61" s="54"/>
      <c r="M61" s="55"/>
      <c r="N61" s="51"/>
      <c r="O61" s="53"/>
      <c r="P61" s="53"/>
      <c r="Q61" s="53"/>
      <c r="R61" s="53"/>
      <c r="S61" s="52"/>
    </row>
    <row r="62" spans="2:27" ht="18" customHeight="1" x14ac:dyDescent="0.2">
      <c r="B62" s="18">
        <v>17</v>
      </c>
      <c r="C62" s="50"/>
      <c r="D62" s="57"/>
      <c r="E62" s="57"/>
      <c r="F62" s="57"/>
      <c r="G62" s="57"/>
      <c r="H62" s="58"/>
      <c r="I62" s="54"/>
      <c r="J62" s="80"/>
      <c r="K62" s="55"/>
      <c r="L62" s="54"/>
      <c r="M62" s="55"/>
      <c r="N62" s="51"/>
      <c r="O62" s="53"/>
      <c r="P62" s="53"/>
      <c r="Q62" s="53"/>
      <c r="R62" s="53"/>
      <c r="S62" s="52"/>
    </row>
    <row r="63" spans="2:27" ht="18" customHeight="1" x14ac:dyDescent="0.2">
      <c r="B63" s="18">
        <v>18</v>
      </c>
      <c r="C63" s="50"/>
      <c r="D63" s="57"/>
      <c r="E63" s="57"/>
      <c r="F63" s="57"/>
      <c r="G63" s="57"/>
      <c r="H63" s="58"/>
      <c r="I63" s="54"/>
      <c r="J63" s="80"/>
      <c r="K63" s="55"/>
      <c r="L63" s="54"/>
      <c r="M63" s="55"/>
      <c r="N63" s="51"/>
      <c r="O63" s="53"/>
      <c r="P63" s="53"/>
      <c r="Q63" s="53"/>
      <c r="R63" s="53"/>
      <c r="S63" s="52"/>
    </row>
    <row r="64" spans="2:27" ht="18" customHeight="1" x14ac:dyDescent="0.2">
      <c r="B64" s="18">
        <v>19</v>
      </c>
      <c r="C64" s="165"/>
      <c r="D64" s="166"/>
      <c r="E64" s="166"/>
      <c r="F64" s="166"/>
      <c r="G64" s="166"/>
      <c r="H64" s="167"/>
      <c r="I64" s="227"/>
      <c r="J64" s="228"/>
      <c r="K64" s="229"/>
      <c r="L64" s="227"/>
      <c r="M64" s="229"/>
      <c r="N64" s="168"/>
      <c r="O64" s="169"/>
      <c r="P64" s="169"/>
      <c r="Q64" s="169"/>
      <c r="R64" s="169"/>
      <c r="S64" s="170"/>
    </row>
    <row r="65" spans="2:19" ht="18" customHeight="1" x14ac:dyDescent="0.2">
      <c r="B65" s="19">
        <v>20</v>
      </c>
      <c r="C65" s="218"/>
      <c r="D65" s="219"/>
      <c r="E65" s="219"/>
      <c r="F65" s="219"/>
      <c r="G65" s="219"/>
      <c r="H65" s="220"/>
      <c r="I65" s="224"/>
      <c r="J65" s="225"/>
      <c r="K65" s="226"/>
      <c r="L65" s="224"/>
      <c r="M65" s="226"/>
      <c r="N65" s="221"/>
      <c r="O65" s="222"/>
      <c r="P65" s="222"/>
      <c r="Q65" s="222"/>
      <c r="R65" s="222"/>
      <c r="S65" s="223"/>
    </row>
    <row r="66" spans="2:19" ht="18" customHeight="1" x14ac:dyDescent="0.2">
      <c r="C66" s="95" t="s">
        <v>118</v>
      </c>
    </row>
    <row r="67" spans="2:19" ht="18" customHeight="1" x14ac:dyDescent="0.2">
      <c r="C67" s="95" t="s">
        <v>116</v>
      </c>
    </row>
  </sheetData>
  <mergeCells count="143">
    <mergeCell ref="D1:T1"/>
    <mergeCell ref="C5:I5"/>
    <mergeCell ref="J5:L5"/>
    <mergeCell ref="M5:S5"/>
    <mergeCell ref="C6:I6"/>
    <mergeCell ref="J6:L6"/>
    <mergeCell ref="M6:S6"/>
    <mergeCell ref="C9:I9"/>
    <mergeCell ref="J9:L9"/>
    <mergeCell ref="M9:S9"/>
    <mergeCell ref="C10:I10"/>
    <mergeCell ref="J10:L10"/>
    <mergeCell ref="M10:S10"/>
    <mergeCell ref="C7:I7"/>
    <mergeCell ref="J7:L7"/>
    <mergeCell ref="M7:S7"/>
    <mergeCell ref="C8:I8"/>
    <mergeCell ref="J8:L8"/>
    <mergeCell ref="M8:S8"/>
    <mergeCell ref="C13:I13"/>
    <mergeCell ref="J13:L13"/>
    <mergeCell ref="M13:S13"/>
    <mergeCell ref="C14:I14"/>
    <mergeCell ref="J14:L14"/>
    <mergeCell ref="M14:S14"/>
    <mergeCell ref="C11:I11"/>
    <mergeCell ref="J11:L11"/>
    <mergeCell ref="M11:S11"/>
    <mergeCell ref="C12:I12"/>
    <mergeCell ref="J12:L12"/>
    <mergeCell ref="M12:S12"/>
    <mergeCell ref="C20:I20"/>
    <mergeCell ref="J20:L20"/>
    <mergeCell ref="M20:S20"/>
    <mergeCell ref="C25:I25"/>
    <mergeCell ref="J25:L25"/>
    <mergeCell ref="M25:S25"/>
    <mergeCell ref="C15:I15"/>
    <mergeCell ref="J15:L15"/>
    <mergeCell ref="M15:S15"/>
    <mergeCell ref="C19:I19"/>
    <mergeCell ref="J19:L19"/>
    <mergeCell ref="M19:S19"/>
    <mergeCell ref="C28:I28"/>
    <mergeCell ref="J28:L28"/>
    <mergeCell ref="M28:S28"/>
    <mergeCell ref="C29:I29"/>
    <mergeCell ref="J29:L29"/>
    <mergeCell ref="M29:S29"/>
    <mergeCell ref="C26:I26"/>
    <mergeCell ref="J26:L26"/>
    <mergeCell ref="M26:S26"/>
    <mergeCell ref="C27:I27"/>
    <mergeCell ref="J27:L27"/>
    <mergeCell ref="M27:S27"/>
    <mergeCell ref="C32:I32"/>
    <mergeCell ref="J32:L32"/>
    <mergeCell ref="M32:S32"/>
    <mergeCell ref="C33:I33"/>
    <mergeCell ref="J33:L33"/>
    <mergeCell ref="M33:S33"/>
    <mergeCell ref="C30:I30"/>
    <mergeCell ref="J30:L30"/>
    <mergeCell ref="M30:S30"/>
    <mergeCell ref="C31:I31"/>
    <mergeCell ref="J31:L31"/>
    <mergeCell ref="M31:S31"/>
    <mergeCell ref="C34:I34"/>
    <mergeCell ref="J34:L34"/>
    <mergeCell ref="M34:S34"/>
    <mergeCell ref="C40:I40"/>
    <mergeCell ref="J40:L40"/>
    <mergeCell ref="M40:S40"/>
    <mergeCell ref="C35:I35"/>
    <mergeCell ref="J35:L35"/>
    <mergeCell ref="M35:S35"/>
    <mergeCell ref="C39:I39"/>
    <mergeCell ref="J39:L39"/>
    <mergeCell ref="M39:S39"/>
    <mergeCell ref="L49:M49"/>
    <mergeCell ref="L50:M50"/>
    <mergeCell ref="N49:S49"/>
    <mergeCell ref="N50:S50"/>
    <mergeCell ref="L47:M47"/>
    <mergeCell ref="L48:M48"/>
    <mergeCell ref="N47:S47"/>
    <mergeCell ref="N48:S48"/>
    <mergeCell ref="L45:M45"/>
    <mergeCell ref="L46:M46"/>
    <mergeCell ref="N46:S46"/>
    <mergeCell ref="L55:M55"/>
    <mergeCell ref="L56:M56"/>
    <mergeCell ref="N55:S55"/>
    <mergeCell ref="N56:S56"/>
    <mergeCell ref="L53:M53"/>
    <mergeCell ref="L54:M54"/>
    <mergeCell ref="N53:S53"/>
    <mergeCell ref="N54:S54"/>
    <mergeCell ref="L51:M51"/>
    <mergeCell ref="L52:M52"/>
    <mergeCell ref="N51:S51"/>
    <mergeCell ref="N52:S52"/>
    <mergeCell ref="C54:H54"/>
    <mergeCell ref="C55:H55"/>
    <mergeCell ref="C56:H56"/>
    <mergeCell ref="C65:H65"/>
    <mergeCell ref="I45:K45"/>
    <mergeCell ref="I46:K46"/>
    <mergeCell ref="I47:K47"/>
    <mergeCell ref="I48:K48"/>
    <mergeCell ref="I49:K49"/>
    <mergeCell ref="I50:K50"/>
    <mergeCell ref="I51:K51"/>
    <mergeCell ref="I52:K52"/>
    <mergeCell ref="I53:K53"/>
    <mergeCell ref="I54:K54"/>
    <mergeCell ref="I55:K55"/>
    <mergeCell ref="I56:K56"/>
    <mergeCell ref="I65:K65"/>
    <mergeCell ref="N65:S65"/>
    <mergeCell ref="N45:S45"/>
    <mergeCell ref="C57:H57"/>
    <mergeCell ref="I57:K57"/>
    <mergeCell ref="L57:M57"/>
    <mergeCell ref="N57:S57"/>
    <mergeCell ref="C58:H58"/>
    <mergeCell ref="I58:K58"/>
    <mergeCell ref="L58:M58"/>
    <mergeCell ref="N58:S58"/>
    <mergeCell ref="C64:H64"/>
    <mergeCell ref="I64:K64"/>
    <mergeCell ref="L64:M64"/>
    <mergeCell ref="N64:S64"/>
    <mergeCell ref="L65:M65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</mergeCells>
  <phoneticPr fontId="2" type="noConversion"/>
  <dataValidations count="1">
    <dataValidation type="list" allowBlank="1" showInputMessage="1" showErrorMessage="1" errorTitle="NAPAČEN VNOS!" error="Vnesi OR, SR, MR ali PR ali pa vrednost izberi v spustnem seznamu!" promptTitle="Vnesi:" prompt="OR - za Olimpijski razred_x000a_SR - za Svetovni razred_x000a_MR - za Mednarodni razred_x000a_PR - za Perspektivni razred_x000a__x000a_ali pa željeni vnos izberi s spustnega seznama!" sqref="L46:M65" xr:uid="{00000000-0002-0000-0600-000000000000}">
      <formula1>"OR,SR,MR,PR"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&amp;L
&amp;"Arial,Krepko"&amp;7PIŠI S TISKANIMI ČRKAMI!&amp;C&amp;8Razpisna dokumentacija 2023 - Šport&amp;R
&amp;"Arial,Krepko"&amp;7
NATISNI OBOJESTRANSKO!</oddHeader>
    <oddFooter>&amp;C&amp;7OBČINA IVANČNA GORICA - Oddelek za upravno pravne, družbene in gospodarske zadeve,   Sokolska ulica 8,   1295 Ivančna Gorica</oddFooter>
  </headerFooter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2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72</v>
      </c>
      <c r="B1" s="6"/>
      <c r="C1" s="6"/>
      <c r="D1" s="174" t="s">
        <v>410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5" spans="1:20" ht="18" customHeight="1" x14ac:dyDescent="0.2">
      <c r="A5" s="4" t="s">
        <v>411</v>
      </c>
    </row>
    <row r="6" spans="1:20" ht="24.95" customHeight="1" x14ac:dyDescent="0.2">
      <c r="A6" s="102"/>
      <c r="B6" s="248" t="s">
        <v>415</v>
      </c>
      <c r="C6" s="249"/>
      <c r="D6" s="249"/>
      <c r="E6" s="249"/>
      <c r="F6" s="249"/>
      <c r="G6" s="249"/>
      <c r="H6" s="249"/>
      <c r="I6" s="250"/>
      <c r="J6" s="248" t="s">
        <v>412</v>
      </c>
      <c r="K6" s="249"/>
      <c r="L6" s="250"/>
      <c r="M6" s="248" t="s">
        <v>413</v>
      </c>
      <c r="N6" s="249"/>
      <c r="O6" s="249"/>
      <c r="P6" s="250"/>
      <c r="Q6" s="248" t="s">
        <v>414</v>
      </c>
      <c r="R6" s="249"/>
      <c r="S6" s="249"/>
      <c r="T6" s="250"/>
    </row>
    <row r="7" spans="1:20" ht="24.95" customHeight="1" x14ac:dyDescent="0.2">
      <c r="A7" s="103">
        <v>1</v>
      </c>
      <c r="B7" s="251"/>
      <c r="C7" s="252"/>
      <c r="D7" s="252"/>
      <c r="E7" s="252"/>
      <c r="F7" s="252"/>
      <c r="G7" s="252"/>
      <c r="H7" s="252"/>
      <c r="I7" s="253"/>
      <c r="J7" s="254"/>
      <c r="K7" s="255"/>
      <c r="L7" s="256"/>
      <c r="M7" s="251"/>
      <c r="N7" s="252"/>
      <c r="O7" s="252"/>
      <c r="P7" s="253"/>
      <c r="Q7" s="251"/>
      <c r="R7" s="252"/>
      <c r="S7" s="252"/>
      <c r="T7" s="253"/>
    </row>
    <row r="8" spans="1:20" ht="24.95" customHeight="1" x14ac:dyDescent="0.2">
      <c r="A8" s="104">
        <v>2</v>
      </c>
      <c r="B8" s="257"/>
      <c r="C8" s="258"/>
      <c r="D8" s="258"/>
      <c r="E8" s="258"/>
      <c r="F8" s="258"/>
      <c r="G8" s="258"/>
      <c r="H8" s="258"/>
      <c r="I8" s="259"/>
      <c r="J8" s="260"/>
      <c r="K8" s="261"/>
      <c r="L8" s="262"/>
      <c r="M8" s="257"/>
      <c r="N8" s="258"/>
      <c r="O8" s="258"/>
      <c r="P8" s="259"/>
      <c r="Q8" s="257"/>
      <c r="R8" s="258"/>
      <c r="S8" s="258"/>
      <c r="T8" s="259"/>
    </row>
    <row r="9" spans="1:20" ht="24.95" customHeight="1" x14ac:dyDescent="0.2">
      <c r="A9" s="104">
        <v>3</v>
      </c>
      <c r="B9" s="257"/>
      <c r="C9" s="258"/>
      <c r="D9" s="258"/>
      <c r="E9" s="258"/>
      <c r="F9" s="258"/>
      <c r="G9" s="258"/>
      <c r="H9" s="258"/>
      <c r="I9" s="259"/>
      <c r="J9" s="260"/>
      <c r="K9" s="261"/>
      <c r="L9" s="262"/>
      <c r="M9" s="257"/>
      <c r="N9" s="258"/>
      <c r="O9" s="258"/>
      <c r="P9" s="259"/>
      <c r="Q9" s="257"/>
      <c r="R9" s="258"/>
      <c r="S9" s="258"/>
      <c r="T9" s="259"/>
    </row>
    <row r="10" spans="1:20" ht="24.95" customHeight="1" x14ac:dyDescent="0.2">
      <c r="A10" s="104">
        <v>4</v>
      </c>
      <c r="B10" s="257"/>
      <c r="C10" s="258"/>
      <c r="D10" s="258"/>
      <c r="E10" s="258"/>
      <c r="F10" s="258"/>
      <c r="G10" s="258"/>
      <c r="H10" s="258"/>
      <c r="I10" s="259"/>
      <c r="J10" s="260"/>
      <c r="K10" s="261"/>
      <c r="L10" s="262"/>
      <c r="M10" s="257"/>
      <c r="N10" s="258"/>
      <c r="O10" s="258"/>
      <c r="P10" s="259"/>
      <c r="Q10" s="257"/>
      <c r="R10" s="258"/>
      <c r="S10" s="258"/>
      <c r="T10" s="259"/>
    </row>
    <row r="11" spans="1:20" ht="24.95" customHeight="1" x14ac:dyDescent="0.2">
      <c r="A11" s="104">
        <v>5</v>
      </c>
      <c r="B11" s="257"/>
      <c r="C11" s="258"/>
      <c r="D11" s="258"/>
      <c r="E11" s="258"/>
      <c r="F11" s="258"/>
      <c r="G11" s="258"/>
      <c r="H11" s="258"/>
      <c r="I11" s="259"/>
      <c r="J11" s="260"/>
      <c r="K11" s="261"/>
      <c r="L11" s="262"/>
      <c r="M11" s="257"/>
      <c r="N11" s="258"/>
      <c r="O11" s="258"/>
      <c r="P11" s="259"/>
      <c r="Q11" s="257"/>
      <c r="R11" s="258"/>
      <c r="S11" s="258"/>
      <c r="T11" s="259"/>
    </row>
    <row r="12" spans="1:20" ht="24.95" customHeight="1" x14ac:dyDescent="0.2">
      <c r="A12" s="104">
        <v>6</v>
      </c>
      <c r="B12" s="257"/>
      <c r="C12" s="258"/>
      <c r="D12" s="258"/>
      <c r="E12" s="258"/>
      <c r="F12" s="258"/>
      <c r="G12" s="258"/>
      <c r="H12" s="258"/>
      <c r="I12" s="259"/>
      <c r="J12" s="260"/>
      <c r="K12" s="261"/>
      <c r="L12" s="262"/>
      <c r="M12" s="257"/>
      <c r="N12" s="258"/>
      <c r="O12" s="258"/>
      <c r="P12" s="259"/>
      <c r="Q12" s="257"/>
      <c r="R12" s="258"/>
      <c r="S12" s="258"/>
      <c r="T12" s="259"/>
    </row>
    <row r="13" spans="1:20" ht="24.95" customHeight="1" x14ac:dyDescent="0.2">
      <c r="A13" s="104">
        <v>7</v>
      </c>
      <c r="B13" s="257"/>
      <c r="C13" s="258"/>
      <c r="D13" s="258"/>
      <c r="E13" s="258"/>
      <c r="F13" s="258"/>
      <c r="G13" s="258"/>
      <c r="H13" s="258"/>
      <c r="I13" s="259"/>
      <c r="J13" s="260"/>
      <c r="K13" s="261"/>
      <c r="L13" s="262"/>
      <c r="M13" s="257"/>
      <c r="N13" s="258"/>
      <c r="O13" s="258"/>
      <c r="P13" s="259"/>
      <c r="Q13" s="257"/>
      <c r="R13" s="258"/>
      <c r="S13" s="258"/>
      <c r="T13" s="259"/>
    </row>
    <row r="14" spans="1:20" ht="24.95" customHeight="1" x14ac:dyDescent="0.2">
      <c r="A14" s="104">
        <v>8</v>
      </c>
      <c r="B14" s="257"/>
      <c r="C14" s="258"/>
      <c r="D14" s="258"/>
      <c r="E14" s="258"/>
      <c r="F14" s="258"/>
      <c r="G14" s="258"/>
      <c r="H14" s="258"/>
      <c r="I14" s="259"/>
      <c r="J14" s="260"/>
      <c r="K14" s="261"/>
      <c r="L14" s="262"/>
      <c r="M14" s="257"/>
      <c r="N14" s="258"/>
      <c r="O14" s="258"/>
      <c r="P14" s="259"/>
      <c r="Q14" s="257"/>
      <c r="R14" s="258"/>
      <c r="S14" s="258"/>
      <c r="T14" s="259"/>
    </row>
    <row r="15" spans="1:20" ht="24.95" customHeight="1" x14ac:dyDescent="0.2">
      <c r="A15" s="104">
        <v>9</v>
      </c>
      <c r="B15" s="257"/>
      <c r="C15" s="258"/>
      <c r="D15" s="258"/>
      <c r="E15" s="258"/>
      <c r="F15" s="258"/>
      <c r="G15" s="258"/>
      <c r="H15" s="258"/>
      <c r="I15" s="259"/>
      <c r="J15" s="260"/>
      <c r="K15" s="261"/>
      <c r="L15" s="262"/>
      <c r="M15" s="257"/>
      <c r="N15" s="258"/>
      <c r="O15" s="258"/>
      <c r="P15" s="259"/>
      <c r="Q15" s="257"/>
      <c r="R15" s="258"/>
      <c r="S15" s="258"/>
      <c r="T15" s="259"/>
    </row>
    <row r="16" spans="1:20" ht="24.95" customHeight="1" x14ac:dyDescent="0.2">
      <c r="A16" s="104">
        <v>10</v>
      </c>
      <c r="B16" s="257"/>
      <c r="C16" s="258"/>
      <c r="D16" s="258"/>
      <c r="E16" s="258"/>
      <c r="F16" s="258"/>
      <c r="G16" s="258"/>
      <c r="H16" s="258"/>
      <c r="I16" s="259"/>
      <c r="J16" s="260"/>
      <c r="K16" s="261"/>
      <c r="L16" s="262"/>
      <c r="M16" s="257"/>
      <c r="N16" s="258"/>
      <c r="O16" s="258"/>
      <c r="P16" s="259"/>
      <c r="Q16" s="257"/>
      <c r="R16" s="258"/>
      <c r="S16" s="258"/>
      <c r="T16" s="259"/>
    </row>
    <row r="17" spans="1:20" ht="24.95" customHeight="1" x14ac:dyDescent="0.2">
      <c r="A17" s="104">
        <v>11</v>
      </c>
      <c r="B17" s="257"/>
      <c r="C17" s="258"/>
      <c r="D17" s="258"/>
      <c r="E17" s="258"/>
      <c r="F17" s="258"/>
      <c r="G17" s="258"/>
      <c r="H17" s="258"/>
      <c r="I17" s="259"/>
      <c r="J17" s="260"/>
      <c r="K17" s="261"/>
      <c r="L17" s="262"/>
      <c r="M17" s="257"/>
      <c r="N17" s="258"/>
      <c r="O17" s="258"/>
      <c r="P17" s="259"/>
      <c r="Q17" s="257"/>
      <c r="R17" s="258"/>
      <c r="S17" s="258"/>
      <c r="T17" s="259"/>
    </row>
    <row r="18" spans="1:20" ht="24.95" customHeight="1" x14ac:dyDescent="0.2">
      <c r="A18" s="104">
        <v>12</v>
      </c>
      <c r="B18" s="257"/>
      <c r="C18" s="258"/>
      <c r="D18" s="258"/>
      <c r="E18" s="258"/>
      <c r="F18" s="258"/>
      <c r="G18" s="258"/>
      <c r="H18" s="258"/>
      <c r="I18" s="259"/>
      <c r="J18" s="260"/>
      <c r="K18" s="261"/>
      <c r="L18" s="262"/>
      <c r="M18" s="257"/>
      <c r="N18" s="258"/>
      <c r="O18" s="258"/>
      <c r="P18" s="259"/>
      <c r="Q18" s="257"/>
      <c r="R18" s="258"/>
      <c r="S18" s="258"/>
      <c r="T18" s="259"/>
    </row>
    <row r="19" spans="1:20" ht="24.95" customHeight="1" x14ac:dyDescent="0.2">
      <c r="A19" s="104">
        <v>13</v>
      </c>
      <c r="B19" s="257"/>
      <c r="C19" s="258"/>
      <c r="D19" s="258"/>
      <c r="E19" s="258"/>
      <c r="F19" s="258"/>
      <c r="G19" s="258"/>
      <c r="H19" s="258"/>
      <c r="I19" s="259"/>
      <c r="J19" s="260"/>
      <c r="K19" s="261"/>
      <c r="L19" s="262"/>
      <c r="M19" s="257"/>
      <c r="N19" s="258"/>
      <c r="O19" s="258"/>
      <c r="P19" s="259"/>
      <c r="Q19" s="257"/>
      <c r="R19" s="258"/>
      <c r="S19" s="258"/>
      <c r="T19" s="259"/>
    </row>
    <row r="20" spans="1:20" ht="24.95" customHeight="1" x14ac:dyDescent="0.2">
      <c r="A20" s="104">
        <v>14</v>
      </c>
      <c r="B20" s="257"/>
      <c r="C20" s="258"/>
      <c r="D20" s="258"/>
      <c r="E20" s="258"/>
      <c r="F20" s="258"/>
      <c r="G20" s="258"/>
      <c r="H20" s="258"/>
      <c r="I20" s="259"/>
      <c r="J20" s="260"/>
      <c r="K20" s="261"/>
      <c r="L20" s="262"/>
      <c r="M20" s="257"/>
      <c r="N20" s="258"/>
      <c r="O20" s="258"/>
      <c r="P20" s="259"/>
      <c r="Q20" s="257"/>
      <c r="R20" s="258"/>
      <c r="S20" s="258"/>
      <c r="T20" s="259"/>
    </row>
    <row r="21" spans="1:20" ht="24.95" customHeight="1" x14ac:dyDescent="0.2">
      <c r="A21" s="104">
        <v>15</v>
      </c>
      <c r="B21" s="257"/>
      <c r="C21" s="258"/>
      <c r="D21" s="258"/>
      <c r="E21" s="258"/>
      <c r="F21" s="258"/>
      <c r="G21" s="258"/>
      <c r="H21" s="258"/>
      <c r="I21" s="259"/>
      <c r="J21" s="260"/>
      <c r="K21" s="261"/>
      <c r="L21" s="262"/>
      <c r="M21" s="257"/>
      <c r="N21" s="258"/>
      <c r="O21" s="258"/>
      <c r="P21" s="259"/>
      <c r="Q21" s="257"/>
      <c r="R21" s="258"/>
      <c r="S21" s="258"/>
      <c r="T21" s="259"/>
    </row>
    <row r="22" spans="1:20" ht="24.95" customHeight="1" x14ac:dyDescent="0.2">
      <c r="A22" s="104">
        <v>16</v>
      </c>
      <c r="B22" s="257"/>
      <c r="C22" s="258"/>
      <c r="D22" s="258"/>
      <c r="E22" s="258"/>
      <c r="F22" s="258"/>
      <c r="G22" s="258"/>
      <c r="H22" s="258"/>
      <c r="I22" s="259"/>
      <c r="J22" s="260"/>
      <c r="K22" s="261"/>
      <c r="L22" s="262"/>
      <c r="M22" s="257"/>
      <c r="N22" s="258"/>
      <c r="O22" s="258"/>
      <c r="P22" s="259"/>
      <c r="Q22" s="257"/>
      <c r="R22" s="258"/>
      <c r="S22" s="258"/>
      <c r="T22" s="259"/>
    </row>
    <row r="23" spans="1:20" ht="24.95" customHeight="1" x14ac:dyDescent="0.2">
      <c r="A23" s="104">
        <v>17</v>
      </c>
      <c r="B23" s="257"/>
      <c r="C23" s="258"/>
      <c r="D23" s="258"/>
      <c r="E23" s="258"/>
      <c r="F23" s="258"/>
      <c r="G23" s="258"/>
      <c r="H23" s="258"/>
      <c r="I23" s="259"/>
      <c r="J23" s="260"/>
      <c r="K23" s="261"/>
      <c r="L23" s="262"/>
      <c r="M23" s="257"/>
      <c r="N23" s="258"/>
      <c r="O23" s="258"/>
      <c r="P23" s="259"/>
      <c r="Q23" s="257"/>
      <c r="R23" s="258"/>
      <c r="S23" s="258"/>
      <c r="T23" s="259"/>
    </row>
    <row r="24" spans="1:20" ht="24.95" customHeight="1" x14ac:dyDescent="0.2">
      <c r="A24" s="104">
        <v>18</v>
      </c>
      <c r="B24" s="257"/>
      <c r="C24" s="258"/>
      <c r="D24" s="258"/>
      <c r="E24" s="258"/>
      <c r="F24" s="258"/>
      <c r="G24" s="258"/>
      <c r="H24" s="258"/>
      <c r="I24" s="259"/>
      <c r="J24" s="260"/>
      <c r="K24" s="261"/>
      <c r="L24" s="262"/>
      <c r="M24" s="257"/>
      <c r="N24" s="258"/>
      <c r="O24" s="258"/>
      <c r="P24" s="259"/>
      <c r="Q24" s="257"/>
      <c r="R24" s="258"/>
      <c r="S24" s="258"/>
      <c r="T24" s="259"/>
    </row>
    <row r="25" spans="1:20" ht="24.95" customHeight="1" x14ac:dyDescent="0.2">
      <c r="A25" s="104">
        <v>19</v>
      </c>
      <c r="B25" s="257"/>
      <c r="C25" s="258"/>
      <c r="D25" s="258"/>
      <c r="E25" s="258"/>
      <c r="F25" s="258"/>
      <c r="G25" s="258"/>
      <c r="H25" s="258"/>
      <c r="I25" s="259"/>
      <c r="J25" s="260"/>
      <c r="K25" s="261"/>
      <c r="L25" s="262"/>
      <c r="M25" s="257"/>
      <c r="N25" s="258"/>
      <c r="O25" s="258"/>
      <c r="P25" s="259"/>
      <c r="Q25" s="257"/>
      <c r="R25" s="258"/>
      <c r="S25" s="258"/>
      <c r="T25" s="259"/>
    </row>
    <row r="26" spans="1:20" ht="24.95" customHeight="1" x14ac:dyDescent="0.2">
      <c r="A26" s="104">
        <v>20</v>
      </c>
      <c r="B26" s="257"/>
      <c r="C26" s="258"/>
      <c r="D26" s="258"/>
      <c r="E26" s="258"/>
      <c r="F26" s="258"/>
      <c r="G26" s="258"/>
      <c r="H26" s="258"/>
      <c r="I26" s="259"/>
      <c r="J26" s="260"/>
      <c r="K26" s="261"/>
      <c r="L26" s="262"/>
      <c r="M26" s="257"/>
      <c r="N26" s="258"/>
      <c r="O26" s="258"/>
      <c r="P26" s="259"/>
      <c r="Q26" s="257"/>
      <c r="R26" s="258"/>
      <c r="S26" s="258"/>
      <c r="T26" s="259"/>
    </row>
    <row r="27" spans="1:20" ht="24.95" customHeight="1" x14ac:dyDescent="0.2">
      <c r="A27" s="104">
        <v>21</v>
      </c>
      <c r="B27" s="257"/>
      <c r="C27" s="258"/>
      <c r="D27" s="258"/>
      <c r="E27" s="258"/>
      <c r="F27" s="258"/>
      <c r="G27" s="258"/>
      <c r="H27" s="258"/>
      <c r="I27" s="259"/>
      <c r="J27" s="260"/>
      <c r="K27" s="261"/>
      <c r="L27" s="262"/>
      <c r="M27" s="257"/>
      <c r="N27" s="258"/>
      <c r="O27" s="258"/>
      <c r="P27" s="259"/>
      <c r="Q27" s="257"/>
      <c r="R27" s="258"/>
      <c r="S27" s="258"/>
      <c r="T27" s="259"/>
    </row>
    <row r="28" spans="1:20" ht="24.95" customHeight="1" x14ac:dyDescent="0.2">
      <c r="A28" s="104">
        <v>22</v>
      </c>
      <c r="B28" s="257"/>
      <c r="C28" s="258"/>
      <c r="D28" s="258"/>
      <c r="E28" s="258"/>
      <c r="F28" s="258"/>
      <c r="G28" s="258"/>
      <c r="H28" s="258"/>
      <c r="I28" s="259"/>
      <c r="J28" s="260"/>
      <c r="K28" s="261"/>
      <c r="L28" s="262"/>
      <c r="M28" s="257"/>
      <c r="N28" s="258"/>
      <c r="O28" s="258"/>
      <c r="P28" s="259"/>
      <c r="Q28" s="257"/>
      <c r="R28" s="258"/>
      <c r="S28" s="258"/>
      <c r="T28" s="259"/>
    </row>
    <row r="29" spans="1:20" ht="24.95" customHeight="1" x14ac:dyDescent="0.2">
      <c r="A29" s="104">
        <v>23</v>
      </c>
      <c r="B29" s="257"/>
      <c r="C29" s="258"/>
      <c r="D29" s="258"/>
      <c r="E29" s="258"/>
      <c r="F29" s="258"/>
      <c r="G29" s="258"/>
      <c r="H29" s="258"/>
      <c r="I29" s="259"/>
      <c r="J29" s="260"/>
      <c r="K29" s="261"/>
      <c r="L29" s="262"/>
      <c r="M29" s="257"/>
      <c r="N29" s="258"/>
      <c r="O29" s="258"/>
      <c r="P29" s="259"/>
      <c r="Q29" s="257"/>
      <c r="R29" s="258"/>
      <c r="S29" s="258"/>
      <c r="T29" s="259"/>
    </row>
    <row r="30" spans="1:20" ht="24.95" customHeight="1" x14ac:dyDescent="0.2">
      <c r="A30" s="104">
        <v>24</v>
      </c>
      <c r="B30" s="257"/>
      <c r="C30" s="258"/>
      <c r="D30" s="258"/>
      <c r="E30" s="258"/>
      <c r="F30" s="258"/>
      <c r="G30" s="258"/>
      <c r="H30" s="258"/>
      <c r="I30" s="259"/>
      <c r="J30" s="260"/>
      <c r="K30" s="261"/>
      <c r="L30" s="262"/>
      <c r="M30" s="257"/>
      <c r="N30" s="258"/>
      <c r="O30" s="258"/>
      <c r="P30" s="259"/>
      <c r="Q30" s="257"/>
      <c r="R30" s="258"/>
      <c r="S30" s="258"/>
      <c r="T30" s="259"/>
    </row>
    <row r="31" spans="1:20" ht="24.95" customHeight="1" x14ac:dyDescent="0.2">
      <c r="A31" s="105">
        <v>25</v>
      </c>
      <c r="B31" s="263"/>
      <c r="C31" s="264"/>
      <c r="D31" s="264"/>
      <c r="E31" s="264"/>
      <c r="F31" s="264"/>
      <c r="G31" s="264"/>
      <c r="H31" s="264"/>
      <c r="I31" s="265"/>
      <c r="J31" s="266"/>
      <c r="K31" s="267"/>
      <c r="L31" s="268"/>
      <c r="M31" s="263"/>
      <c r="N31" s="264"/>
      <c r="O31" s="264"/>
      <c r="P31" s="265"/>
      <c r="Q31" s="263"/>
      <c r="R31" s="264"/>
      <c r="S31" s="264"/>
      <c r="T31" s="265"/>
    </row>
    <row r="32" spans="1:20" ht="18" customHeight="1" x14ac:dyDescent="0.2">
      <c r="B32" s="95"/>
    </row>
  </sheetData>
  <mergeCells count="105">
    <mergeCell ref="B31:I31"/>
    <mergeCell ref="J31:L31"/>
    <mergeCell ref="M31:P31"/>
    <mergeCell ref="Q31:T31"/>
    <mergeCell ref="B24:I24"/>
    <mergeCell ref="J24:L24"/>
    <mergeCell ref="M24:P24"/>
    <mergeCell ref="Q24:T24"/>
    <mergeCell ref="B30:I30"/>
    <mergeCell ref="J30:L30"/>
    <mergeCell ref="M30:P30"/>
    <mergeCell ref="Q30:T30"/>
    <mergeCell ref="M26:P26"/>
    <mergeCell ref="Q26:T26"/>
    <mergeCell ref="B25:I25"/>
    <mergeCell ref="J25:L25"/>
    <mergeCell ref="M25:P25"/>
    <mergeCell ref="Q25:T25"/>
    <mergeCell ref="B26:I26"/>
    <mergeCell ref="J26:L26"/>
    <mergeCell ref="B29:I29"/>
    <mergeCell ref="J29:L29"/>
    <mergeCell ref="M29:P29"/>
    <mergeCell ref="Q29:T29"/>
    <mergeCell ref="M27:P27"/>
    <mergeCell ref="Q27:T27"/>
    <mergeCell ref="B28:I28"/>
    <mergeCell ref="J28:L28"/>
    <mergeCell ref="B22:I22"/>
    <mergeCell ref="J22:L22"/>
    <mergeCell ref="M22:P22"/>
    <mergeCell ref="Q22:T22"/>
    <mergeCell ref="B23:I23"/>
    <mergeCell ref="J23:L23"/>
    <mergeCell ref="M23:P23"/>
    <mergeCell ref="Q23:T23"/>
    <mergeCell ref="M28:P28"/>
    <mergeCell ref="Q28:T28"/>
    <mergeCell ref="B27:I27"/>
    <mergeCell ref="J27:L27"/>
    <mergeCell ref="B20:I20"/>
    <mergeCell ref="J20:L20"/>
    <mergeCell ref="M20:P20"/>
    <mergeCell ref="Q20:T20"/>
    <mergeCell ref="B21:I21"/>
    <mergeCell ref="J21:L21"/>
    <mergeCell ref="M21:P21"/>
    <mergeCell ref="Q21:T21"/>
    <mergeCell ref="B18:I18"/>
    <mergeCell ref="J18:L18"/>
    <mergeCell ref="M18:P18"/>
    <mergeCell ref="Q18:T18"/>
    <mergeCell ref="B19:I19"/>
    <mergeCell ref="J19:L19"/>
    <mergeCell ref="M19:P19"/>
    <mergeCell ref="Q19:T19"/>
    <mergeCell ref="B16:I16"/>
    <mergeCell ref="J16:L16"/>
    <mergeCell ref="M16:P16"/>
    <mergeCell ref="Q16:T16"/>
    <mergeCell ref="B17:I17"/>
    <mergeCell ref="J17:L17"/>
    <mergeCell ref="M17:P17"/>
    <mergeCell ref="Q17:T17"/>
    <mergeCell ref="B14:I14"/>
    <mergeCell ref="J14:L14"/>
    <mergeCell ref="M14:P14"/>
    <mergeCell ref="Q14:T14"/>
    <mergeCell ref="B15:I15"/>
    <mergeCell ref="J15:L15"/>
    <mergeCell ref="M15:P15"/>
    <mergeCell ref="Q15:T15"/>
    <mergeCell ref="B12:I12"/>
    <mergeCell ref="J12:L12"/>
    <mergeCell ref="M12:P12"/>
    <mergeCell ref="Q12:T12"/>
    <mergeCell ref="B13:I13"/>
    <mergeCell ref="J13:L13"/>
    <mergeCell ref="M13:P13"/>
    <mergeCell ref="Q13:T13"/>
    <mergeCell ref="B8:I8"/>
    <mergeCell ref="B10:I10"/>
    <mergeCell ref="J10:L10"/>
    <mergeCell ref="M10:P10"/>
    <mergeCell ref="Q10:T10"/>
    <mergeCell ref="B11:I11"/>
    <mergeCell ref="J11:L11"/>
    <mergeCell ref="M11:P11"/>
    <mergeCell ref="Q11:T11"/>
    <mergeCell ref="J8:L8"/>
    <mergeCell ref="M8:P8"/>
    <mergeCell ref="Q8:T8"/>
    <mergeCell ref="B9:I9"/>
    <mergeCell ref="J9:L9"/>
    <mergeCell ref="M9:P9"/>
    <mergeCell ref="Q9:T9"/>
    <mergeCell ref="D1:T1"/>
    <mergeCell ref="B6:I6"/>
    <mergeCell ref="J6:L6"/>
    <mergeCell ref="M6:P6"/>
    <mergeCell ref="Q6:T6"/>
    <mergeCell ref="B7:I7"/>
    <mergeCell ref="J7:L7"/>
    <mergeCell ref="M7:P7"/>
    <mergeCell ref="Q7:T7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2023 - Šport&amp;R
&amp;"Arial,Krepko"&amp;7
PIŠI S TISKANIMI ČRKAMI!</oddHeader>
    <oddFooter>&amp;C&amp;7OBČINA IVANČNA GORICA - Oddelek za upravno pravne, družbene in gospodarske zadeve,   Sokolska ulica 8,   1295 Ivančna Gorica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34"/>
  <sheetViews>
    <sheetView showGridLines="0" zoomScaleNormal="100" workbookViewId="0"/>
  </sheetViews>
  <sheetFormatPr defaultColWidth="4.7109375" defaultRowHeight="18" customHeight="1" x14ac:dyDescent="0.2"/>
  <cols>
    <col min="1" max="16384" width="4.7109375" style="1"/>
  </cols>
  <sheetData>
    <row r="1" spans="1:26" ht="20.100000000000001" customHeight="1" thickBot="1" x14ac:dyDescent="0.25">
      <c r="A1" s="2" t="s">
        <v>81</v>
      </c>
      <c r="B1" s="6"/>
      <c r="C1" s="6"/>
      <c r="D1" s="174" t="s">
        <v>432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5" spans="1:26" ht="18" customHeight="1" x14ac:dyDescent="0.2">
      <c r="A5"/>
      <c r="B5" s="4" t="s">
        <v>434</v>
      </c>
    </row>
    <row r="6" spans="1:26" ht="18" customHeight="1" x14ac:dyDescent="0.25">
      <c r="A6"/>
      <c r="B6" s="59"/>
      <c r="C6" s="60"/>
      <c r="D6" s="60"/>
      <c r="E6" s="62" t="s">
        <v>435</v>
      </c>
      <c r="F6" s="277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9"/>
      <c r="T6" s="7"/>
      <c r="V6" s="14"/>
      <c r="W6" s="14"/>
      <c r="X6" s="14"/>
      <c r="Y6" s="14"/>
      <c r="Z6" s="14"/>
    </row>
    <row r="7" spans="1:26" ht="18" customHeight="1" x14ac:dyDescent="0.2">
      <c r="A7"/>
      <c r="B7" s="63"/>
      <c r="C7" s="64"/>
      <c r="D7" s="64"/>
      <c r="E7" s="65" t="s">
        <v>4</v>
      </c>
      <c r="F7" s="272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80"/>
      <c r="T7" s="7"/>
    </row>
    <row r="8" spans="1:26" ht="18" customHeight="1" x14ac:dyDescent="0.2">
      <c r="A8"/>
      <c r="B8" s="63"/>
      <c r="C8" s="64"/>
      <c r="D8" s="64"/>
      <c r="E8" s="65" t="s">
        <v>5</v>
      </c>
      <c r="F8" s="272"/>
      <c r="G8" s="273"/>
      <c r="H8" s="273"/>
      <c r="I8" s="273"/>
      <c r="J8" s="273"/>
      <c r="K8" s="273"/>
      <c r="L8" s="273"/>
      <c r="M8" s="273"/>
      <c r="N8" s="64"/>
      <c r="O8" s="64"/>
      <c r="P8" s="64"/>
      <c r="Q8" s="64"/>
      <c r="R8" s="64"/>
      <c r="S8" s="111"/>
      <c r="T8" s="7"/>
    </row>
    <row r="9" spans="1:26" ht="18" customHeight="1" x14ac:dyDescent="0.2">
      <c r="A9"/>
      <c r="B9" s="90"/>
      <c r="C9" s="66"/>
      <c r="D9" s="66"/>
      <c r="E9" s="67" t="s">
        <v>436</v>
      </c>
      <c r="F9" s="271"/>
      <c r="G9" s="271"/>
      <c r="H9" s="271"/>
      <c r="I9" s="271"/>
      <c r="J9" s="271"/>
      <c r="K9" s="271"/>
      <c r="L9" s="66"/>
      <c r="M9" s="66"/>
      <c r="N9" s="67"/>
      <c r="O9" s="67" t="s">
        <v>10</v>
      </c>
      <c r="P9" s="188"/>
      <c r="Q9" s="188"/>
      <c r="R9" s="188"/>
      <c r="S9" s="189"/>
      <c r="T9" s="7"/>
    </row>
    <row r="13" spans="1:26" ht="18" customHeight="1" x14ac:dyDescent="0.2">
      <c r="B13" s="110" t="s">
        <v>433</v>
      </c>
    </row>
    <row r="18" spans="2:26" ht="18" customHeight="1" x14ac:dyDescent="0.2">
      <c r="E18" s="193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5"/>
    </row>
    <row r="22" spans="2:26" ht="18" customHeight="1" x14ac:dyDescent="0.25">
      <c r="B22" s="59"/>
      <c r="C22" s="60"/>
      <c r="D22" s="61"/>
      <c r="E22" s="62" t="s">
        <v>55</v>
      </c>
      <c r="F22" s="199"/>
      <c r="G22" s="199"/>
      <c r="H22" s="199"/>
      <c r="I22" s="199"/>
      <c r="J22" s="199"/>
      <c r="K22" s="199"/>
      <c r="L22" s="60"/>
      <c r="M22" s="60"/>
      <c r="N22" s="60"/>
      <c r="O22" s="62" t="s">
        <v>437</v>
      </c>
      <c r="P22" s="200"/>
      <c r="Q22" s="200"/>
      <c r="R22" s="200"/>
      <c r="S22" s="201"/>
      <c r="T22" s="7"/>
      <c r="V22" s="14"/>
      <c r="W22" s="14"/>
      <c r="X22" s="14"/>
      <c r="Y22" s="14"/>
      <c r="Z22" s="14"/>
    </row>
    <row r="23" spans="2:26" ht="18" customHeight="1" x14ac:dyDescent="0.25">
      <c r="B23" s="63"/>
      <c r="C23" s="64"/>
      <c r="D23" s="8"/>
      <c r="E23" s="65" t="s">
        <v>438</v>
      </c>
      <c r="F23" s="274"/>
      <c r="G23" s="274"/>
      <c r="H23" s="274"/>
      <c r="I23" s="274"/>
      <c r="J23" s="274"/>
      <c r="K23" s="274"/>
      <c r="L23" s="64"/>
      <c r="M23" s="64"/>
      <c r="N23" s="64"/>
      <c r="O23" s="65" t="s">
        <v>439</v>
      </c>
      <c r="P23" s="177"/>
      <c r="Q23" s="177"/>
      <c r="R23" s="177"/>
      <c r="S23" s="178"/>
      <c r="T23" s="7"/>
      <c r="V23" s="14"/>
      <c r="W23" s="14"/>
      <c r="X23" s="14"/>
      <c r="Y23" s="14"/>
      <c r="Z23" s="14"/>
    </row>
    <row r="24" spans="2:26" ht="18" customHeight="1" x14ac:dyDescent="0.25">
      <c r="B24" s="63"/>
      <c r="C24" s="64"/>
      <c r="D24" s="8"/>
      <c r="E24" s="65" t="s">
        <v>442</v>
      </c>
      <c r="F24" s="274"/>
      <c r="G24" s="274"/>
      <c r="H24" s="274"/>
      <c r="I24" s="274"/>
      <c r="J24" s="274"/>
      <c r="K24" s="274"/>
      <c r="L24" s="64"/>
      <c r="M24" s="64"/>
      <c r="N24" s="64"/>
      <c r="O24" s="65" t="s">
        <v>440</v>
      </c>
      <c r="P24" s="177"/>
      <c r="Q24" s="177"/>
      <c r="R24" s="177"/>
      <c r="S24" s="178"/>
      <c r="T24" s="7"/>
      <c r="V24" s="14"/>
      <c r="W24" s="14"/>
      <c r="X24" s="14"/>
      <c r="Y24" s="14"/>
      <c r="Z24" s="14"/>
    </row>
    <row r="25" spans="2:26" ht="18" customHeight="1" x14ac:dyDescent="0.25">
      <c r="B25" s="63"/>
      <c r="C25" s="64"/>
      <c r="D25" s="8" t="s">
        <v>444</v>
      </c>
      <c r="E25" s="8" t="s">
        <v>18</v>
      </c>
      <c r="F25" s="176"/>
      <c r="G25" s="176"/>
      <c r="H25" s="8" t="s">
        <v>19</v>
      </c>
      <c r="I25" s="176"/>
      <c r="J25" s="176"/>
      <c r="K25" s="64"/>
      <c r="L25" s="64"/>
      <c r="M25" s="64"/>
      <c r="N25" s="64"/>
      <c r="O25" s="65" t="s">
        <v>443</v>
      </c>
      <c r="P25" s="275"/>
      <c r="Q25" s="275"/>
      <c r="R25" s="275"/>
      <c r="S25" s="276"/>
      <c r="T25" s="7"/>
      <c r="V25" s="14"/>
      <c r="W25" s="14"/>
      <c r="X25" s="14"/>
      <c r="Y25" s="14"/>
      <c r="Z25" s="14"/>
    </row>
    <row r="26" spans="2:26" ht="18" customHeight="1" x14ac:dyDescent="0.2">
      <c r="B26" s="63"/>
      <c r="C26" s="64"/>
      <c r="D26" s="64"/>
      <c r="E26" s="65" t="s">
        <v>446</v>
      </c>
      <c r="F26" s="274"/>
      <c r="G26" s="274"/>
      <c r="H26" s="274"/>
      <c r="I26" s="274"/>
      <c r="J26" s="274"/>
      <c r="K26" s="274"/>
      <c r="L26" s="64"/>
      <c r="M26" s="64"/>
      <c r="N26" s="65"/>
      <c r="O26" s="65" t="s">
        <v>10</v>
      </c>
      <c r="P26" s="177"/>
      <c r="Q26" s="177"/>
      <c r="R26" s="177"/>
      <c r="S26" s="178"/>
      <c r="T26" s="7"/>
    </row>
    <row r="27" spans="2:26" ht="18" customHeight="1" x14ac:dyDescent="0.2">
      <c r="B27" s="90"/>
      <c r="C27" s="66"/>
      <c r="D27" s="66"/>
      <c r="E27" s="67" t="s">
        <v>550</v>
      </c>
      <c r="F27" s="271"/>
      <c r="G27" s="271"/>
      <c r="H27" s="271"/>
      <c r="I27" s="271"/>
      <c r="J27" s="271"/>
      <c r="K27" s="271"/>
      <c r="L27" s="66"/>
      <c r="M27" s="66"/>
      <c r="N27" s="67"/>
      <c r="O27" s="67" t="s">
        <v>445</v>
      </c>
      <c r="P27" s="269"/>
      <c r="Q27" s="269"/>
      <c r="R27" s="269"/>
      <c r="S27" s="270"/>
      <c r="T27" s="7"/>
    </row>
    <row r="28" spans="2:26" ht="18" customHeight="1" x14ac:dyDescent="0.2">
      <c r="C28" s="95" t="s">
        <v>441</v>
      </c>
    </row>
    <row r="29" spans="2:26" ht="18" customHeight="1" x14ac:dyDescent="0.2">
      <c r="C29" s="95" t="s">
        <v>447</v>
      </c>
    </row>
    <row r="33" spans="1:20" ht="18" customHeight="1" x14ac:dyDescent="0.2">
      <c r="A33" s="4" t="s">
        <v>37</v>
      </c>
    </row>
    <row r="34" spans="1:20" ht="129.94999999999999" customHeight="1" x14ac:dyDescent="0.2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4"/>
    </row>
  </sheetData>
  <mergeCells count="21">
    <mergeCell ref="P26:S26"/>
    <mergeCell ref="F6:S6"/>
    <mergeCell ref="F7:S7"/>
    <mergeCell ref="A34:T34"/>
    <mergeCell ref="E18:R18"/>
    <mergeCell ref="D1:T1"/>
    <mergeCell ref="F25:G25"/>
    <mergeCell ref="I25:J25"/>
    <mergeCell ref="P27:S27"/>
    <mergeCell ref="F9:K9"/>
    <mergeCell ref="P9:S9"/>
    <mergeCell ref="F8:M8"/>
    <mergeCell ref="F26:K26"/>
    <mergeCell ref="F22:K22"/>
    <mergeCell ref="F23:K23"/>
    <mergeCell ref="F24:K24"/>
    <mergeCell ref="P22:S22"/>
    <mergeCell ref="P23:S23"/>
    <mergeCell ref="P24:S24"/>
    <mergeCell ref="F27:K27"/>
    <mergeCell ref="P25:S25"/>
  </mergeCells>
  <printOptions horizontalCentered="1"/>
  <pageMargins left="0.19685039370078741" right="0.19685039370078741" top="0.78740157480314965" bottom="0.59055118110236227" header="0.19685039370078741" footer="0.19685039370078741"/>
  <pageSetup paperSize="9" orientation="portrait" horizontalDpi="300" verticalDpi="300" r:id="rId1"/>
  <headerFooter alignWithMargins="0">
    <oddHeader>&amp;L
&amp;C&amp;8Razpisna dokumentacija 2023 - Šport&amp;R
&amp;"Arial,Krepko"&amp;7
PIŠI S TISKANIMI ČRKAMI!</oddHeader>
    <oddFooter>&amp;C&amp;7OBČINA IVANČNA GORICA - Oddelek za upravno pravne, družbene in gospodarske zadeve,   Sokolska ulica 8,   1295 Ivančna Gorica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40" r:id="rId4" name="Group Box 8">
              <controlPr defaultSize="0" autoFill="0" autoPict="0" altText="STROKOVNA IZOBRAZBA oz. USPOSOBLJENOST">
                <anchor moveWithCells="1">
                  <from>
                    <xdr:col>0</xdr:col>
                    <xdr:colOff>276225</xdr:colOff>
                    <xdr:row>13</xdr:row>
                    <xdr:rowOff>209550</xdr:rowOff>
                  </from>
                  <to>
                    <xdr:col>19</xdr:col>
                    <xdr:colOff>66675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5" name="Option Button 9">
              <controlPr defaultSize="0" autoFill="0" autoLine="0" autoPict="0">
                <anchor moveWithCells="1">
                  <from>
                    <xdr:col>1</xdr:col>
                    <xdr:colOff>152400</xdr:colOff>
                    <xdr:row>14</xdr:row>
                    <xdr:rowOff>114300</xdr:rowOff>
                  </from>
                  <to>
                    <xdr:col>8</xdr:col>
                    <xdr:colOff>114300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6" name="Option Button 10">
              <controlPr defaultSize="0" autoFill="0" autoLine="0" autoPict="0">
                <anchor moveWithCells="1">
                  <from>
                    <xdr:col>1</xdr:col>
                    <xdr:colOff>152400</xdr:colOff>
                    <xdr:row>15</xdr:row>
                    <xdr:rowOff>114300</xdr:rowOff>
                  </from>
                  <to>
                    <xdr:col>8</xdr:col>
                    <xdr:colOff>114300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7" name="Option Button 11">
              <controlPr defaultSize="0" autoFill="0" autoLine="0" autoPict="0">
                <anchor moveWithCells="1">
                  <from>
                    <xdr:col>1</xdr:col>
                    <xdr:colOff>152400</xdr:colOff>
                    <xdr:row>17</xdr:row>
                    <xdr:rowOff>9525</xdr:rowOff>
                  </from>
                  <to>
                    <xdr:col>3</xdr:col>
                    <xdr:colOff>247650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8" name="Option Button 12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123825</xdr:rowOff>
                  </from>
                  <to>
                    <xdr:col>17</xdr:col>
                    <xdr:colOff>285750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18</vt:i4>
      </vt:variant>
      <vt:variant>
        <vt:lpstr>Imenovani obsegi</vt:lpstr>
      </vt:variant>
      <vt:variant>
        <vt:i4>2</vt:i4>
      </vt:variant>
    </vt:vector>
  </HeadingPairs>
  <TitlesOfParts>
    <vt:vector size="20" baseType="lpstr">
      <vt:lpstr>Izvajalci</vt:lpstr>
      <vt:lpstr>Osnovni podatki</vt:lpstr>
      <vt:lpstr>1 - Celoletni netekm. programi</vt:lpstr>
      <vt:lpstr>2 - TŠ (kolektivni)</vt:lpstr>
      <vt:lpstr>3 - TŠ (individualni)</vt:lpstr>
      <vt:lpstr>4 - Pripravljalni</vt:lpstr>
      <vt:lpstr>5 - Kategorizirani</vt:lpstr>
      <vt:lpstr>6 - Programi planinstva</vt:lpstr>
      <vt:lpstr>7 - Rekreativna tekmovanja</vt:lpstr>
      <vt:lpstr>8 - Šolanje</vt:lpstr>
      <vt:lpstr>9 - Delovanje društev</vt:lpstr>
      <vt:lpstr>9A - Seznam članov</vt:lpstr>
      <vt:lpstr>10 - Delovanje občinske zveze</vt:lpstr>
      <vt:lpstr>11 - Prireditve</vt:lpstr>
      <vt:lpstr>12 - Naučimo se plavati</vt:lpstr>
      <vt:lpstr>13 - Šolska tekmovanja</vt:lpstr>
      <vt:lpstr>14 - Obratovanje objektov</vt:lpstr>
      <vt:lpstr>15 - Investicijsko vzdrževanje</vt:lpstr>
      <vt:lpstr>Šifra</vt:lpstr>
      <vt:lpstr>Tabela_Izvajalci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Razpisna dokumentacija</dc:title>
  <dc:subject>Razpisna dokumentacija - letni program športa</dc:subject>
  <dc:creator>Vidmar Franc</dc:creator>
  <cp:lastModifiedBy>Rozalija Smrekar</cp:lastModifiedBy>
  <cp:lastPrinted>2023-02-23T11:28:39Z</cp:lastPrinted>
  <dcterms:created xsi:type="dcterms:W3CDTF">2007-12-01T22:27:51Z</dcterms:created>
  <dcterms:modified xsi:type="dcterms:W3CDTF">2023-02-23T11:44:03Z</dcterms:modified>
</cp:coreProperties>
</file>