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markoma\Desktop\komunala\javna_naročila\OBCINA HODOS\GRADNJA IGRIŠČA\"/>
    </mc:Choice>
  </mc:AlternateContent>
  <xr:revisionPtr revIDLastSave="0" documentId="8_{FBAA3A7F-7261-496F-A77B-AD7A9B17DE0A}" xr6:coauthVersionLast="47" xr6:coauthVersionMax="47" xr10:uidLastSave="{00000000-0000-0000-0000-000000000000}"/>
  <bookViews>
    <workbookView xWindow="1560" yWindow="1560" windowWidth="18900" windowHeight="11055" xr2:uid="{00000000-000D-0000-FFFF-FFFF00000000}"/>
  </bookViews>
  <sheets>
    <sheet name="List1" sheetId="1" r:id="rId1"/>
  </sheets>
  <definedNames>
    <definedName name="_xlnm.Print_Area" localSheetId="0">List1!$A$1:$J$49</definedName>
  </definedNames>
  <calcPr calcId="191029"/>
</workbook>
</file>

<file path=xl/calcChain.xml><?xml version="1.0" encoding="utf-8"?>
<calcChain xmlns="http://schemas.openxmlformats.org/spreadsheetml/2006/main">
  <c r="I78" i="1" l="1"/>
  <c r="I35" i="1"/>
  <c r="I98" i="1"/>
  <c r="I97" i="1"/>
  <c r="I96" i="1"/>
  <c r="I95" i="1"/>
  <c r="I94" i="1"/>
  <c r="I93" i="1"/>
  <c r="I92" i="1"/>
  <c r="I91" i="1"/>
  <c r="I90" i="1"/>
  <c r="I89" i="1"/>
  <c r="I88" i="1"/>
  <c r="I87" i="1"/>
  <c r="I86" i="1"/>
  <c r="I85" i="1"/>
  <c r="I84" i="1"/>
  <c r="I83" i="1"/>
  <c r="I82" i="1"/>
  <c r="I81" i="1"/>
  <c r="I80" i="1"/>
  <c r="I77" i="1"/>
  <c r="I76" i="1"/>
  <c r="I75" i="1"/>
  <c r="I74" i="1"/>
  <c r="I73" i="1"/>
  <c r="I72" i="1"/>
  <c r="I71" i="1"/>
  <c r="I70" i="1"/>
  <c r="I69" i="1"/>
  <c r="I68" i="1"/>
  <c r="I67" i="1"/>
  <c r="I66" i="1"/>
  <c r="I65" i="1"/>
  <c r="I64" i="1"/>
  <c r="I63" i="1"/>
  <c r="I62" i="1"/>
  <c r="I60" i="1"/>
  <c r="I59" i="1"/>
  <c r="I57" i="1"/>
  <c r="I56" i="1"/>
  <c r="I54" i="1"/>
  <c r="I52" i="1"/>
  <c r="I51" i="1"/>
  <c r="I49" i="1"/>
  <c r="I47" i="1"/>
  <c r="I46" i="1"/>
  <c r="I45" i="1"/>
  <c r="I44" i="1"/>
  <c r="I43" i="1"/>
  <c r="I41" i="1"/>
  <c r="I40" i="1"/>
  <c r="I39" i="1"/>
  <c r="I33" i="1"/>
  <c r="I37" i="1"/>
  <c r="I31" i="1"/>
  <c r="I29" i="1"/>
  <c r="I99" i="1" s="1"/>
  <c r="I18" i="1" l="1"/>
  <c r="I19" i="1" s="1"/>
  <c r="I20" i="1" s="1"/>
</calcChain>
</file>

<file path=xl/sharedStrings.xml><?xml version="1.0" encoding="utf-8"?>
<sst xmlns="http://schemas.openxmlformats.org/spreadsheetml/2006/main" count="211" uniqueCount="162">
  <si>
    <t>1.1.</t>
  </si>
  <si>
    <t>m2</t>
  </si>
  <si>
    <t>kom</t>
  </si>
  <si>
    <t>SKUPAJ</t>
  </si>
  <si>
    <t>1.</t>
  </si>
  <si>
    <t>1.2.</t>
  </si>
  <si>
    <t>PRIPRAVLJALNA DELA</t>
  </si>
  <si>
    <t>UMETNA TRAVA</t>
  </si>
  <si>
    <t>2.</t>
  </si>
  <si>
    <t>2.1.</t>
  </si>
  <si>
    <t>3.</t>
  </si>
  <si>
    <t>3.1.</t>
  </si>
  <si>
    <t>Opombe:</t>
  </si>
  <si>
    <t>Ponudnik mora ponuditi kompletno izvedbo, skladno s tem popisom del in razpisno dokumentacijo.</t>
  </si>
  <si>
    <t>Pri izvedbi predmetnih del je striktno upoštevati vse zahteve v zvezi varstva pri delu.</t>
  </si>
  <si>
    <t>Glede ravnanja z odapdki je potrebno upoštevati vso trenutno veljavno slovensko zakonodajo s tega področja.</t>
  </si>
  <si>
    <t>Vsakršno spreminjanje tega dokumenta pomeni izključitev ponudbe ponudnika.</t>
  </si>
  <si>
    <t>opis postavke</t>
  </si>
  <si>
    <t>količina</t>
  </si>
  <si>
    <t>cena/EM</t>
  </si>
  <si>
    <t>vrednost [EUR]</t>
  </si>
  <si>
    <t>REKAPITULACIJA</t>
  </si>
  <si>
    <t>EUR</t>
  </si>
  <si>
    <t xml:space="preserve">DDV 22 % </t>
  </si>
  <si>
    <t>SKUPAJ Z DDV</t>
  </si>
  <si>
    <t>3.2.</t>
  </si>
  <si>
    <t>POPIS DEL</t>
  </si>
  <si>
    <t>Izvedba zakoličbe igrišča, varovanje zakoličbe, zavarovanje gradbišča, komplet z vsemi pomožnimi deli, prenosi in prevozi.</t>
  </si>
  <si>
    <t>Izdelava geodetskega posnetka in priprava geodetske dokumentacije izvedenega stanja objekta z okolico za projekt izvedenih del.</t>
  </si>
  <si>
    <t>Strojno-ročni izkop zemlje III kat. do debeline 20 cm na območju igrišča, komplet z nakladanjem na kamion, odvozom materiala na stalno deponijo na razdalji do 15 km in razkladanjem ter z vsemi pomožnimi deli, prenosi in prevozi.</t>
  </si>
  <si>
    <t xml:space="preserve"> m2</t>
  </si>
  <si>
    <t xml:space="preserve"> m3</t>
  </si>
  <si>
    <t>ZEMELJSKA DELA</t>
  </si>
  <si>
    <t xml:space="preserve">Strojno-ročni izkop zemlje IV. kategorije na območju drenažnih jarkov pod padcem dna 0,3%, širine 50 cm in 
globine do 20-30 cm od zgornjega nivoja planuma, komplet z nakladanjem na kamion, odvozom materiala na stalno deponijo do 15 km in razkladanjem ter z vsemi pomožnimi deli, prenosi in prevozi. </t>
  </si>
  <si>
    <t>m3</t>
  </si>
  <si>
    <t>2.2.</t>
  </si>
  <si>
    <t>2.3.</t>
  </si>
  <si>
    <t>Planiranje in valjanje planuma naravnih temeljnih tal v območju izkopa z materialom od izkopa, s 
predvidenim padcem 0,5% sistem štirikapnice, utrjenost planuma stopnje 97% po protokolu Gostote (DPR) v 
2.3. skladu s standardom DIN 18127, Ev2 &gt; 60MPa = 60 MN/m2 = 600 kg/cm2, komplet z vsemi pomožnimi deli, prenosi in prevozi. PLANUM UREDITI NA PROJEKTIRANO KOTO</t>
  </si>
  <si>
    <t>2.4.</t>
  </si>
  <si>
    <t>Planiranje dna izkopa drenažnih jarkov</t>
  </si>
  <si>
    <t>2.5.</t>
  </si>
  <si>
    <t xml:space="preserve">Dobava in polaganje politlaka 150 g na izravnani planum po izvedbi drenažnih jarkov, v ceno zajeti 2.5. rezervo za prekrivanje politlaka, komplet z vsemi pomožnimi deli in prenosi. 
-	politlak pod tamponsko nasutje  </t>
  </si>
  <si>
    <t>2.6.</t>
  </si>
  <si>
    <t xml:space="preserve">Dobava in polaganje politlaka 150g, položen na bočne strani jarka, v ceno zajeti rezervo za prekrivanje politlaka, komplet z vsemi pomožnimi deli in prenosi.                        -	politlak pod tamponsko nasutje  </t>
  </si>
  <si>
    <t>DRENAŽNI SISTEMI</t>
  </si>
  <si>
    <t>m1</t>
  </si>
  <si>
    <t>Dobava in polaganje drenažnih PVC fleksibilnih perforiranih cevi na 5 cm debeli sloj frakcije iz materiala za
zasip drenažnih jarkov (zajeto v zasipu drenažnih jarkov) pod padcem 0,3%, komplet z vsemi pomožnimi
deli, prenosi in prevozi.
- drenažne kanalizacijske cevi DN 110 ;</t>
  </si>
  <si>
    <t>Cevi 200</t>
  </si>
  <si>
    <t>3.3.</t>
  </si>
  <si>
    <t>Dobava in vgrajevanje drenažnega nasutja (frakcija 4-8 mm) v drenažne jarke, komplet s komprimiranjem v
plasteh in obračunom v komprimiranem stanju ter z vsemi pomožnimi deli, prenosi in prevozi</t>
  </si>
  <si>
    <t>3.4.</t>
  </si>
  <si>
    <t>PVC povezava preko jaška fi 300</t>
  </si>
  <si>
    <t>3.5.</t>
  </si>
  <si>
    <t>Ponikovalnica DN 1000X 2m</t>
  </si>
  <si>
    <t>4.</t>
  </si>
  <si>
    <t>ROBNIKI</t>
  </si>
  <si>
    <t>4.1.</t>
  </si>
  <si>
    <t>Dobava in polaganje tipskih vrtnih betonskih robnikov igrišča, 1 cm nižje od nivoja izbrane
umetne trave, dimenzije robnikov 5/20/100 cm, komplet z izkopom, temeljem iz cementnega
betona C16/20 dimenzije 20/20 cm, fino cementno malto za stikovanje ter vsemi pomožnimi deli,
prenosi in prevozi.</t>
  </si>
  <si>
    <t>5.</t>
  </si>
  <si>
    <t>NEVEZANA NOSILNA PLAST</t>
  </si>
  <si>
    <t>5.1.</t>
  </si>
  <si>
    <t>Dobava in vgrajevanje tamponskega nasutja iz drobljenca (granulacije 0-32 mm) v debelini 26 cm (že
komprimirano), z vsebnostjo max. 10 in 20 % finih delcev, ki so manjši od 0,062 mm, valjanje v obeh smereh
do zbitosti 60 MPa, plast ustrezno nivelirati in urediti v predpisanem štrikapnem padcu 0,5%, valjanja ter
planiranje s finejšim laserskim grederjem z natančnostjo +/-3 mm, komplet z obračunom v komprimiranem
stanju, ter z vsemi pomožnimi deli, prenosi in prevozi.</t>
  </si>
  <si>
    <t>5.2.</t>
  </si>
  <si>
    <t>Dobava in vgrajevanje peščenega nasutja iz drobljenca oz. mletega peska (granulacije 0-4 mm) v debelini 4
cm (že komprimirano), z vsebnostjo max. 10 in 20 % finih delcev, ki so manjši od 0,062 mm, valjanje v obeh
smereh do zbitosti 60 MPa, plast ustrezno nivelirati in urediti v predpisanem štrikapnem padcu 0,5%,
valjanja ter planiranje s finejšim laserskim grederjem z natančnostjo +/-3 mm, komplet z obračunom v
komprimiranem stanju, ter z vsemi pomožnimi deli, prenosi in prevozi.</t>
  </si>
  <si>
    <t>6.</t>
  </si>
  <si>
    <t>6.1.</t>
  </si>
  <si>
    <t>Tehnične zahteve iz razpisne dokumentacije za umetno travo za nogomet: (1) Dokazilo, da ponujeni sistem
umetne trave izpolnjuje kriterije FIFA QUALETY PRO. (2) Umetna trava s polnilom gumi granulat SBR. (3)
100 % PE monofilamentna vlakna. Minimalna debelina vlaken 335 mikronov, debeline 1,0 mm. Primarno
hrbtišče iz pletenega 100 % polipropilena + Poliester vlakna,skupne teže 252 g/m2. (4) Skupna teža umetne
trave minimalno 2440 g/m2. Dobava in vgradnja umetne trave višine 50 mm za nogomet na nevezano
nosilno plast, vključno linije za nogomet, primerljivo; komplet</t>
  </si>
  <si>
    <t>7.</t>
  </si>
  <si>
    <t>ŠPORTNA OPREMA</t>
  </si>
  <si>
    <t>7.1.</t>
  </si>
  <si>
    <r>
      <rPr>
        <sz val="7"/>
        <color rgb="FF000000"/>
        <rFont val="Avenir Next LT Pro"/>
        <family val="2"/>
      </rPr>
      <t>Dobava in montaža vtičnih nogometnih golov dim</t>
    </r>
    <r>
      <rPr>
        <sz val="9"/>
        <color rgb="FF000000"/>
        <rFont val="Avenir Next LT Pro"/>
        <family val="2"/>
        <charset val="238"/>
      </rPr>
      <t xml:space="preserve">.
</t>
    </r>
    <r>
      <rPr>
        <sz val="7"/>
        <color rgb="FF000000"/>
        <rFont val="Avenir Next LT Pro"/>
        <family val="2"/>
      </rPr>
      <t xml:space="preserve">7,32 x 2,44 m, komplet z mrežami za predvidene gole (vrvica 4 mm, okenca 10/10 cm), s spodnjim nosilcem
mreže za lažje vzdrževanje igrišča, goli z ovalnimi stebri dim. 105x120 mm iz aluminija debeline 2 mm z 4
mm ojačitvenim trakom v notranjosti gola, goli bodo postavljeni v kovinske puše, ki se vgradijo v betonske
točkovne temelje fi 40 cm in globine 100 cm iz cementnega betona C16/20 Dmax 32 S4 (SIST EN 206:2013,
SIST EN 1026:2016), komplet z vsem pritrdilnim in veznim materialom, ter vsemi pomožnimi deli prevozi in
prenosi. </t>
    </r>
  </si>
  <si>
    <t>7.2.</t>
  </si>
  <si>
    <t xml:space="preserve">Dobava in montaža kotnih zastavic nataknjenih na nosilni drog z zaobljenim vrhom višine 1,5 m nad igralno
površino, komplet z vsem pritrdilnim in veznim materialom, ter vsemi pomožnimi deli prevozi in prenosi. </t>
  </si>
  <si>
    <t xml:space="preserve">8. </t>
  </si>
  <si>
    <t xml:space="preserve">OSTALA DELA </t>
  </si>
  <si>
    <t>8.1.</t>
  </si>
  <si>
    <t xml:space="preserve">Pripravljalna dela pred pričetkom del, komplet z načrtom organizacije in ureditve gradbišča, ograjo
gradbišča, postavitev začasnih objektov na gradbišču za potrebe izvajalca, začasnih deponij in skladišč,
ureditev dovoznih poti, izvajanje ukrepov za varno izvajanje del in zaščito pred prašenjem, odtranitvijo vseh
začasnih objektov in ograj po končanju del z gradbišča ter vsemi pomožnimi deli, prenosi in prevozi. </t>
  </si>
  <si>
    <t>8.2.</t>
  </si>
  <si>
    <t xml:space="preserve">Dobava oz. izdelava in montaža gradbiščne table, komplet z vsem pritirdilnim in veznim materialom ter
vsemi pomožnimi deli, prenosi in prevozi. </t>
  </si>
  <si>
    <t xml:space="preserve">9. </t>
  </si>
  <si>
    <t>LESENA UTA S ŠANKOM</t>
  </si>
  <si>
    <t>9.1.</t>
  </si>
  <si>
    <t>Strojno ročni izkop z odvozom zemlje do 50 m in razplaniranje</t>
  </si>
  <si>
    <t>9.2.</t>
  </si>
  <si>
    <t xml:space="preserve">Dobava in vgrajevanje tamponske podlage 
z gramozno frakcljo in utrjevanje
</t>
  </si>
  <si>
    <t>9.3.</t>
  </si>
  <si>
    <t>Dobava in polaganje geotekstila</t>
  </si>
  <si>
    <t>9.4.</t>
  </si>
  <si>
    <t>Dobava in polaganje armature v talno ploščo</t>
  </si>
  <si>
    <t>kg</t>
  </si>
  <si>
    <t>9.5.</t>
  </si>
  <si>
    <t xml:space="preserve">Dobava, montaža in demontaža stranskega 
opaž Ab plošče
</t>
  </si>
  <si>
    <t>m</t>
  </si>
  <si>
    <t>9.6.</t>
  </si>
  <si>
    <t xml:space="preserve">Dobava in vgrajevanje betona C 25/30 do 
16 mm v talno ploščo
</t>
  </si>
  <si>
    <t>9.7.</t>
  </si>
  <si>
    <t>Dobava in vgrajevanje TAL M kvaca v sveži beton</t>
  </si>
  <si>
    <t>9.8.</t>
  </si>
  <si>
    <t xml:space="preserve"> Dobava, izdelava in montaža lesene konstrukcije 
 objekta na sohah in strešne konstrukcije s povezniki
 in trikotnim vešalom s porabo lesa 0,080m3/m2 m2
</t>
  </si>
  <si>
    <t>9.9.</t>
  </si>
  <si>
    <t xml:space="preserve">Dobava in letvanje strešne konstrukcije z 
letvami 4x5 cm na razdaljo cca 28 cm za
 kritino, vlečeni zareznik
</t>
  </si>
  <si>
    <t>9.10.</t>
  </si>
  <si>
    <t xml:space="preserve">Dobava in pokrivanje strešne konstrukcije z opečno 
kritino Tondach vlečeni Zareznik rdeče barve EI
</t>
  </si>
  <si>
    <t>9.11.</t>
  </si>
  <si>
    <t xml:space="preserve">
 Dobava in pokrivanje slemena na slemensko
 letev s slemenjaki rdeče barve
</t>
  </si>
  <si>
    <t>9.12.</t>
  </si>
  <si>
    <t xml:space="preserve">Premaz lesenega dela - 1xBelton in 1x beltop </t>
  </si>
  <si>
    <t>9.13.</t>
  </si>
  <si>
    <t xml:space="preserve">Dobava in podeskanje strešne konstrukcije z
 ladijskim opažem
</t>
  </si>
  <si>
    <t>9.14.</t>
  </si>
  <si>
    <t xml:space="preserve">Dobava in zapiranje stranske konstrukcije z 
ladijskim opažem deb. 20 mm z možnostjo 
odpiranja nad 100 cm in zaklepnajem ter 
izdelavo lesenih vrat 80/90 cm
</t>
  </si>
  <si>
    <t>9.15.</t>
  </si>
  <si>
    <t xml:space="preserve">Dobava in montaža vseh kleparskih del
 (žlebovi in odtočne cevi, obrobe)
</t>
  </si>
  <si>
    <t xml:space="preserve">kom </t>
  </si>
  <si>
    <t xml:space="preserve">9.16. </t>
  </si>
  <si>
    <t xml:space="preserve">Dobava in montaža delovnega odra za
 potrebe izvedbe del na strehi 
</t>
  </si>
  <si>
    <t xml:space="preserve">10. </t>
  </si>
  <si>
    <t>RAZSVETLJAVA</t>
  </si>
  <si>
    <t>Dobava in postavitev pocinkanega kandelabra višine 10 metrov NCM-KANDELABER POC 10M/139/RPS10L, na pripravljen betonski temelj</t>
  </si>
  <si>
    <t>kos</t>
  </si>
  <si>
    <t>Dobava NCM-Plošča siderna TF18/300 komplet z vijaki za izvedbo betonskega temelja za kandelaber</t>
  </si>
  <si>
    <t>Izvedba ožičenja in priklop kandelabra z kablom NYM-3x1,5 mm2, ter dobava in montaža priključne sponke MVL 435/2</t>
  </si>
  <si>
    <t>Dobava in montaža LED asimetričnega reflektorja moči 269W, 34620lm, 4000 K, DISANO RODIO 1887 LED 269W CLD GRAFITE 41476200</t>
  </si>
  <si>
    <t>10.5.</t>
  </si>
  <si>
    <t>10.4.</t>
  </si>
  <si>
    <t>10.3.</t>
  </si>
  <si>
    <t>10.2.</t>
  </si>
  <si>
    <t>10.1.</t>
  </si>
  <si>
    <t>Dobava in polaganja kablov na kabelsko polico, kanale oziroma uvlečenje v instalacijske cevi                                                                   kabel FG16OR16  5x6 mm2</t>
  </si>
  <si>
    <t xml:space="preserve">Dobava in polaganja kablov na kabelsko polico, kanale oziroma uvlečenje v instalacijske cevi                                   kabel FG16OR16  3x2,5 mm2                                                                    </t>
  </si>
  <si>
    <t>10.6.</t>
  </si>
  <si>
    <t>Izvedba kabelske spoje 1,5-6 mm2, kompletno z veznimi tulci</t>
  </si>
  <si>
    <t>10.7.</t>
  </si>
  <si>
    <t>Dobava in montaža zaščitne dvoslojne stigmaflex cevi fi 63mm</t>
  </si>
  <si>
    <t>10.8.</t>
  </si>
  <si>
    <t>Dobava in polaganje valjanca FeZn 25x4 mm, v izkopan jarek</t>
  </si>
  <si>
    <t>10.9.</t>
  </si>
  <si>
    <t>Dobava in montaža križne sponke 58x58 FeZn</t>
  </si>
  <si>
    <t>10.10.</t>
  </si>
  <si>
    <t>Demontaža in odklop obstoječih kandelabrov</t>
  </si>
  <si>
    <t>10.11.</t>
  </si>
  <si>
    <t>Montaža obstoječih kandelabrov višine 10 m</t>
  </si>
  <si>
    <t>10.12.</t>
  </si>
  <si>
    <t>Uporaba avtodvigala za demontažo kandelabrov, postavitev kandelabrov in montažo reflektorjev, ter nastavitev reflektorjev</t>
  </si>
  <si>
    <t>kompl</t>
  </si>
  <si>
    <t>10.13.</t>
  </si>
  <si>
    <t>Nastavitev smeri reflektorje, za optimalno osvetlitev igrišča</t>
  </si>
  <si>
    <t>10.14.</t>
  </si>
  <si>
    <t>Izvedba strojnega izkopa širine 40 cm in globine 80 cm, ter ponovni zasip in utrjevanje z izkopanim materialom</t>
  </si>
  <si>
    <t>10.15.</t>
  </si>
  <si>
    <t>Izvedba izkopa jarka za izvedbo betonskega temelja za kandelaber</t>
  </si>
  <si>
    <t>10.16.</t>
  </si>
  <si>
    <t>Izvedba betonskega temelja za kandelaber z betonsko cevjo fi 1200x1000 mm, kompletno betoniranje, potrebno armaturo in nastavitvijo siderne plošče kandelabra</t>
  </si>
  <si>
    <t>10.17.</t>
  </si>
  <si>
    <t>Ureditev zelenice po zaključnih delih</t>
  </si>
  <si>
    <t>10.18.</t>
  </si>
  <si>
    <t>Izvedba meritev električne instalacije in ozemljitve, ter izdaja merilnega poročila</t>
  </si>
  <si>
    <t>10.19.</t>
  </si>
  <si>
    <t>Drobni in vezni material ter transportni stroški</t>
  </si>
  <si>
    <t>PROJEKT: PRENOVA ŠC HODOŠ</t>
  </si>
  <si>
    <t>9.17.</t>
  </si>
  <si>
    <t>Dobava in izvedba priključka za elektro in vodovodno inštalacijo z odtokom za odpadne vode(vključno z preboji v talni plošči)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</si>
</sst>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 #,##0.00\ [$EUR]_-;\-* #,##0.00\ [$EUR]_-;_-* \-??\ [$EUR]_-;_-@_-"/>
  </numFmts>
  <fonts count="46" x14ac:knownFonts="1">
    <font>
      <sz val="10"/>
      <name val="Arial"/>
      <charset val="238"/>
    </font>
    <font>
      <sz val="8"/>
      <name val="Arial"/>
      <family val="2"/>
      <charset val="238"/>
    </font>
    <font>
      <sz val="9"/>
      <name val="Arial"/>
      <family val="2"/>
      <charset val="238"/>
    </font>
    <font>
      <sz val="10"/>
      <color rgb="FF000000"/>
      <name val="Avenir Next LT Pro"/>
      <family val="2"/>
    </font>
    <font>
      <sz val="10"/>
      <name val="Avenir Next LT Pro"/>
      <family val="2"/>
    </font>
    <font>
      <b/>
      <sz val="10"/>
      <name val="Avenir Next LT Pro"/>
      <family val="2"/>
    </font>
    <font>
      <b/>
      <sz val="9"/>
      <name val="Avenir Next LT Pro"/>
      <family val="2"/>
    </font>
    <font>
      <sz val="8"/>
      <color rgb="FF000000"/>
      <name val="Avenir Next LT Pro"/>
      <family val="2"/>
    </font>
    <font>
      <b/>
      <sz val="10"/>
      <color rgb="FF000000"/>
      <name val="Avenir Next LT Pro"/>
      <family val="2"/>
    </font>
    <font>
      <sz val="9"/>
      <color rgb="FF000000"/>
      <name val="Avenir Next LT Pro"/>
      <family val="2"/>
    </font>
    <font>
      <sz val="6"/>
      <color rgb="FF000000"/>
      <name val="Avenir Next LT Pro"/>
      <family val="2"/>
    </font>
    <font>
      <sz val="9"/>
      <name val="Avenir Next LT Pro"/>
      <family val="2"/>
    </font>
    <font>
      <b/>
      <sz val="9"/>
      <color rgb="FF000000"/>
      <name val="Avenir Next LT Pro"/>
      <family val="2"/>
    </font>
    <font>
      <sz val="8"/>
      <name val="Avenir Next LT Pro"/>
      <family val="2"/>
    </font>
    <font>
      <b/>
      <sz val="8"/>
      <color rgb="FF000000"/>
      <name val="Avenir Next LT Pro"/>
      <family val="2"/>
    </font>
    <font>
      <b/>
      <sz val="7"/>
      <color rgb="FF000000"/>
      <name val="Avenir Next LT Pro"/>
      <family val="2"/>
    </font>
    <font>
      <sz val="7"/>
      <name val="Avenir Next LT Pro"/>
      <family val="2"/>
    </font>
    <font>
      <sz val="7"/>
      <color rgb="FF000000"/>
      <name val="Avenir Next LT Pro"/>
      <family val="2"/>
    </font>
    <font>
      <b/>
      <sz val="9"/>
      <color rgb="FF000000"/>
      <name val="Calibri"/>
      <family val="2"/>
      <charset val="238"/>
      <scheme val="minor"/>
    </font>
    <font>
      <sz val="8"/>
      <color rgb="FF000000"/>
      <name val="Arial Narrow"/>
      <family val="2"/>
    </font>
    <font>
      <b/>
      <sz val="8"/>
      <color rgb="FF000000"/>
      <name val="Arial Narrow"/>
      <family val="2"/>
    </font>
    <font>
      <sz val="8"/>
      <color theme="1"/>
      <name val="Avenir Next LT Pro"/>
      <family val="2"/>
    </font>
    <font>
      <b/>
      <sz val="8"/>
      <name val="Avenir Next LT Pro"/>
      <family val="2"/>
    </font>
    <font>
      <sz val="9"/>
      <color rgb="FF000000"/>
      <name val="Avenir Next LT Pro"/>
      <family val="2"/>
      <charset val="238"/>
    </font>
    <font>
      <sz val="9"/>
      <name val="Avenir Next LT Pro"/>
      <family val="2"/>
      <charset val="238"/>
    </font>
    <font>
      <b/>
      <sz val="9"/>
      <color rgb="FF000000"/>
      <name val="Avenir Next LT Pro"/>
      <family val="2"/>
      <charset val="238"/>
    </font>
    <font>
      <sz val="7"/>
      <color theme="1"/>
      <name val="Avenir Next LT Pro"/>
      <family val="2"/>
    </font>
    <font>
      <i/>
      <sz val="11"/>
      <color rgb="FF7F7F7F"/>
      <name val="Calibri"/>
      <family val="2"/>
      <charset val="238"/>
      <scheme val="minor"/>
    </font>
    <font>
      <b/>
      <sz val="8"/>
      <color rgb="FF000000"/>
      <name val="Arial Narrow"/>
      <family val="2"/>
      <charset val="238"/>
    </font>
    <font>
      <b/>
      <sz val="7"/>
      <name val="Avenir Next LT Pro"/>
      <family val="2"/>
      <charset val="238"/>
    </font>
    <font>
      <b/>
      <sz val="8"/>
      <color theme="1"/>
      <name val="Avenir Next LT Pro"/>
      <family val="2"/>
      <charset val="238"/>
    </font>
    <font>
      <b/>
      <sz val="10"/>
      <name val="Arial"/>
      <family val="2"/>
    </font>
    <font>
      <b/>
      <sz val="10"/>
      <name val="Avenir Next LT Pro Light"/>
      <family val="2"/>
    </font>
    <font>
      <sz val="10"/>
      <name val="Avenir Next LT Pro Light"/>
      <family val="2"/>
    </font>
    <font>
      <i/>
      <sz val="8"/>
      <name val="Avenir Next LT Pro"/>
      <family val="2"/>
    </font>
    <font>
      <b/>
      <i/>
      <sz val="8"/>
      <name val="Avenir Next LT Pro"/>
      <family val="2"/>
    </font>
    <font>
      <b/>
      <sz val="12"/>
      <name val="Avenir Next LT Pro"/>
      <charset val="238"/>
    </font>
    <font>
      <b/>
      <sz val="7"/>
      <name val="Avenir Next LT Pro"/>
      <family val="2"/>
    </font>
    <font>
      <sz val="7"/>
      <color rgb="FF000000"/>
      <name val="Avenir Next LT Pro"/>
      <family val="2"/>
      <charset val="238"/>
    </font>
    <font>
      <sz val="8"/>
      <color rgb="FF000000"/>
      <name val="Avenir Next LT Pro"/>
      <family val="2"/>
      <charset val="238"/>
    </font>
    <font>
      <b/>
      <sz val="7"/>
      <color rgb="FF000000"/>
      <name val="Avenir Next LT Pro"/>
      <family val="2"/>
      <charset val="238"/>
    </font>
    <font>
      <b/>
      <sz val="8"/>
      <color rgb="FF000000"/>
      <name val="Avenir Next LT Pro"/>
      <family val="2"/>
      <charset val="238"/>
    </font>
    <font>
      <b/>
      <sz val="8"/>
      <name val="Avenir Next LT Pro"/>
      <family val="2"/>
      <charset val="238"/>
    </font>
    <font>
      <b/>
      <sz val="10"/>
      <color rgb="FFFF0000"/>
      <name val="Avenir Next LT Pro"/>
      <family val="2"/>
    </font>
    <font>
      <sz val="8"/>
      <color theme="1"/>
      <name val="Avenir Next LT Pro"/>
      <family val="2"/>
      <charset val="238"/>
    </font>
    <font>
      <sz val="8"/>
      <name val="Avenir Next LT Pro"/>
      <family val="2"/>
      <charset val="238"/>
    </font>
  </fonts>
  <fills count="2">
    <fill>
      <patternFill patternType="none"/>
    </fill>
    <fill>
      <patternFill patternType="gray125"/>
    </fill>
  </fills>
  <borders count="10">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thin">
        <color auto="1"/>
      </top>
      <bottom style="double">
        <color auto="1"/>
      </bottom>
      <diagonal/>
    </border>
    <border>
      <left/>
      <right/>
      <top/>
      <bottom style="double">
        <color auto="1"/>
      </bottom>
      <diagonal/>
    </border>
  </borders>
  <cellStyleXfs count="2">
    <xf numFmtId="0" fontId="0" fillId="0" borderId="0"/>
    <xf numFmtId="0" fontId="27" fillId="0" borderId="0" applyNumberFormat="0" applyFill="0" applyBorder="0" applyAlignment="0" applyProtection="0"/>
  </cellStyleXfs>
  <cellXfs count="163">
    <xf numFmtId="0" fontId="0" fillId="0" borderId="0" xfId="0"/>
    <xf numFmtId="0" fontId="2" fillId="0" borderId="0" xfId="0" applyFont="1"/>
    <xf numFmtId="0" fontId="1" fillId="0" borderId="0" xfId="0" applyFont="1"/>
    <xf numFmtId="0" fontId="4" fillId="0" borderId="0" xfId="0" applyFont="1"/>
    <xf numFmtId="0" fontId="5" fillId="0" borderId="0" xfId="0" applyFont="1"/>
    <xf numFmtId="0" fontId="7" fillId="0" borderId="0" xfId="0" applyFont="1"/>
    <xf numFmtId="0" fontId="3" fillId="0" borderId="0" xfId="0" applyFont="1"/>
    <xf numFmtId="0" fontId="4" fillId="0" borderId="0" xfId="0" applyFont="1" applyAlignment="1">
      <alignment horizontal="left"/>
    </xf>
    <xf numFmtId="0" fontId="12" fillId="0" borderId="0" xfId="0" applyFont="1" applyAlignment="1">
      <alignment horizontal="center" vertical="center"/>
    </xf>
    <xf numFmtId="0" fontId="13" fillId="0" borderId="0" xfId="0" applyFont="1"/>
    <xf numFmtId="0" fontId="7" fillId="0" borderId="0" xfId="0" applyFont="1" applyAlignment="1">
      <alignment horizontal="center"/>
    </xf>
    <xf numFmtId="0" fontId="16" fillId="0" borderId="0" xfId="0" applyFont="1"/>
    <xf numFmtId="0" fontId="15" fillId="0" borderId="0" xfId="0" applyFont="1" applyAlignment="1">
      <alignment horizontal="left" vertical="center"/>
    </xf>
    <xf numFmtId="0" fontId="7" fillId="0" borderId="0" xfId="0" applyFont="1" applyAlignment="1">
      <alignment horizontal="left"/>
    </xf>
    <xf numFmtId="0" fontId="17" fillId="0" borderId="0" xfId="0" applyFont="1"/>
    <xf numFmtId="0" fontId="9" fillId="0" borderId="0" xfId="0" applyFont="1"/>
    <xf numFmtId="0" fontId="11" fillId="0" borderId="0" xfId="0" applyFont="1"/>
    <xf numFmtId="0" fontId="24" fillId="0" borderId="0" xfId="0" applyFont="1"/>
    <xf numFmtId="0" fontId="9" fillId="0" borderId="1" xfId="0" applyFont="1" applyBorder="1" applyAlignment="1">
      <alignment horizontal="center" vertical="center"/>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2" fontId="10" fillId="0" borderId="0" xfId="0" applyNumberFormat="1" applyFont="1" applyAlignment="1">
      <alignment horizontal="center"/>
    </xf>
    <xf numFmtId="0" fontId="3"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horizontal="left" vertical="center"/>
    </xf>
    <xf numFmtId="0" fontId="9" fillId="0" borderId="0" xfId="0" applyFont="1" applyAlignment="1">
      <alignment horizontal="left" vertical="center"/>
    </xf>
    <xf numFmtId="4" fontId="9" fillId="0" borderId="0" xfId="0" applyNumberFormat="1" applyFont="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xf>
    <xf numFmtId="0" fontId="20"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xf>
    <xf numFmtId="0" fontId="25" fillId="0" borderId="0" xfId="0" applyFont="1" applyAlignment="1">
      <alignment horizontal="center"/>
    </xf>
    <xf numFmtId="0" fontId="28" fillId="0" borderId="0" xfId="0" applyFont="1" applyAlignment="1">
      <alignment horizontal="center" vertical="center"/>
    </xf>
    <xf numFmtId="4" fontId="25" fillId="0" borderId="0" xfId="0" applyNumberFormat="1" applyFont="1" applyAlignment="1">
      <alignment horizontal="center" vertical="center"/>
    </xf>
    <xf numFmtId="0" fontId="25" fillId="0" borderId="0" xfId="0" applyFont="1" applyAlignment="1">
      <alignment horizontal="center" vertical="center"/>
    </xf>
    <xf numFmtId="0" fontId="31" fillId="0" borderId="0" xfId="0" applyFont="1"/>
    <xf numFmtId="0" fontId="33" fillId="0" borderId="0" xfId="0" applyFont="1" applyAlignment="1">
      <alignment horizontal="left" vertical="top" wrapText="1"/>
    </xf>
    <xf numFmtId="0" fontId="33" fillId="0" borderId="0" xfId="0" applyFont="1"/>
    <xf numFmtId="1" fontId="5" fillId="0" borderId="0" xfId="0" applyNumberFormat="1" applyFont="1" applyAlignment="1">
      <alignment horizontal="left" vertical="top"/>
    </xf>
    <xf numFmtId="0" fontId="5" fillId="0" borderId="0" xfId="0" applyFont="1" applyAlignment="1">
      <alignment horizontal="left" vertical="top" wrapText="1"/>
    </xf>
    <xf numFmtId="0" fontId="8" fillId="0" borderId="0" xfId="0" applyFont="1"/>
    <xf numFmtId="0" fontId="34" fillId="0" borderId="0" xfId="0" applyFont="1" applyAlignment="1">
      <alignment horizontal="left" vertical="top" wrapText="1"/>
    </xf>
    <xf numFmtId="0" fontId="34" fillId="0" borderId="0" xfId="0" applyFont="1"/>
    <xf numFmtId="0" fontId="11" fillId="0" borderId="0" xfId="0" applyFont="1" applyAlignment="1">
      <alignment horizontal="left" vertical="top" wrapText="1"/>
    </xf>
    <xf numFmtId="0" fontId="16" fillId="0" borderId="2" xfId="0" applyFont="1" applyBorder="1"/>
    <xf numFmtId="0" fontId="10" fillId="0" borderId="2" xfId="0" applyFont="1" applyBorder="1"/>
    <xf numFmtId="0" fontId="10" fillId="0" borderId="2" xfId="0" applyFont="1" applyBorder="1" applyAlignment="1">
      <alignment horizontal="center"/>
    </xf>
    <xf numFmtId="0" fontId="10" fillId="0" borderId="2" xfId="0" applyFont="1" applyBorder="1" applyAlignment="1">
      <alignment horizontal="center" vertical="center"/>
    </xf>
    <xf numFmtId="2" fontId="10" fillId="0" borderId="2" xfId="0" applyNumberFormat="1" applyFont="1" applyBorder="1" applyAlignment="1">
      <alignment horizontal="center"/>
    </xf>
    <xf numFmtId="0" fontId="34" fillId="0" borderId="7" xfId="0" applyFont="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left"/>
    </xf>
    <xf numFmtId="4" fontId="11" fillId="0" borderId="1" xfId="0" applyNumberFormat="1" applyFont="1" applyBorder="1"/>
    <xf numFmtId="0" fontId="11" fillId="0" borderId="3" xfId="0" applyFont="1" applyBorder="1"/>
    <xf numFmtId="4" fontId="11" fillId="0" borderId="3" xfId="0" applyNumberFormat="1" applyFont="1" applyBorder="1"/>
    <xf numFmtId="4" fontId="6" fillId="0" borderId="8" xfId="0" applyNumberFormat="1" applyFont="1" applyBorder="1"/>
    <xf numFmtId="0" fontId="6" fillId="0" borderId="9" xfId="0" applyFont="1" applyBorder="1"/>
    <xf numFmtId="4" fontId="6" fillId="0" borderId="9" xfId="0" applyNumberFormat="1" applyFont="1" applyBorder="1"/>
    <xf numFmtId="0" fontId="11" fillId="0" borderId="1" xfId="0" applyFont="1" applyBorder="1"/>
    <xf numFmtId="4" fontId="11" fillId="0" borderId="4" xfId="0" applyNumberFormat="1" applyFont="1" applyBorder="1"/>
    <xf numFmtId="0" fontId="9" fillId="0" borderId="9" xfId="0" applyFont="1" applyBorder="1"/>
    <xf numFmtId="0" fontId="9" fillId="0" borderId="9" xfId="0" applyFont="1" applyBorder="1" applyAlignment="1">
      <alignment horizontal="center"/>
    </xf>
    <xf numFmtId="0" fontId="9" fillId="0" borderId="9" xfId="0" applyFont="1" applyBorder="1" applyAlignment="1">
      <alignment horizontal="center" vertical="center"/>
    </xf>
    <xf numFmtId="0" fontId="9" fillId="0" borderId="1" xfId="0" applyFont="1" applyBorder="1"/>
    <xf numFmtId="0" fontId="9" fillId="0" borderId="1" xfId="0" applyFont="1" applyBorder="1" applyAlignment="1">
      <alignment horizontal="center"/>
    </xf>
    <xf numFmtId="0" fontId="9" fillId="0" borderId="8" xfId="0" applyFont="1" applyBorder="1"/>
    <xf numFmtId="0" fontId="9" fillId="0" borderId="8" xfId="0" applyFont="1" applyBorder="1" applyAlignment="1">
      <alignment horizontal="center"/>
    </xf>
    <xf numFmtId="0" fontId="9" fillId="0" borderId="8" xfId="0" applyFont="1" applyBorder="1" applyAlignment="1">
      <alignment horizontal="center" vertical="center"/>
    </xf>
    <xf numFmtId="0" fontId="6" fillId="0" borderId="8" xfId="0" applyFont="1" applyBorder="1"/>
    <xf numFmtId="0" fontId="11" fillId="0" borderId="0" xfId="0" applyFont="1" applyAlignment="1">
      <alignment horizontal="center" vertical="top"/>
    </xf>
    <xf numFmtId="1" fontId="11" fillId="0" borderId="0" xfId="0" applyNumberFormat="1" applyFont="1" applyAlignment="1">
      <alignment horizontal="center" vertical="top"/>
    </xf>
    <xf numFmtId="0" fontId="34" fillId="0" borderId="0" xfId="0" applyFont="1" applyAlignment="1">
      <alignment horizontal="left" vertical="center" wrapText="1"/>
    </xf>
    <xf numFmtId="0" fontId="34" fillId="0" borderId="0" xfId="0" applyFont="1" applyAlignment="1">
      <alignment horizontal="center" vertical="center" wrapText="1"/>
    </xf>
    <xf numFmtId="0" fontId="15" fillId="0" borderId="0" xfId="0" applyFont="1" applyAlignment="1">
      <alignment horizontal="center"/>
    </xf>
    <xf numFmtId="0" fontId="39" fillId="0" borderId="0" xfId="0" applyFont="1" applyAlignment="1">
      <alignment horizontal="center"/>
    </xf>
    <xf numFmtId="4" fontId="39" fillId="0" borderId="0" xfId="0" applyNumberFormat="1" applyFont="1" applyAlignment="1">
      <alignment horizontal="center"/>
    </xf>
    <xf numFmtId="0" fontId="17" fillId="0" borderId="0" xfId="0" applyFont="1" applyAlignment="1">
      <alignment horizontal="center"/>
    </xf>
    <xf numFmtId="0" fontId="13" fillId="0" borderId="0" xfId="0" applyFont="1" applyAlignment="1">
      <alignment horizontal="center"/>
    </xf>
    <xf numFmtId="4" fontId="23" fillId="0" borderId="0" xfId="0" applyNumberFormat="1" applyFont="1" applyAlignment="1">
      <alignment horizontal="center"/>
    </xf>
    <xf numFmtId="4" fontId="21" fillId="0" borderId="0" xfId="0" applyNumberFormat="1" applyFont="1" applyAlignment="1">
      <alignment horizontal="center"/>
    </xf>
    <xf numFmtId="4" fontId="7" fillId="0" borderId="0" xfId="0" applyNumberFormat="1" applyFont="1" applyAlignment="1">
      <alignment horizontal="center"/>
    </xf>
    <xf numFmtId="0" fontId="13" fillId="0" borderId="0" xfId="0" applyFont="1" applyAlignment="1">
      <alignment horizontal="center" wrapText="1"/>
    </xf>
    <xf numFmtId="9" fontId="13" fillId="0" borderId="0" xfId="0" applyNumberFormat="1" applyFont="1" applyAlignment="1">
      <alignment horizontal="center"/>
    </xf>
    <xf numFmtId="2" fontId="43" fillId="0" borderId="0" xfId="0" applyNumberFormat="1" applyFont="1" applyAlignment="1">
      <alignment horizontal="left" vertical="top"/>
    </xf>
    <xf numFmtId="0" fontId="43" fillId="0" borderId="0" xfId="0" applyFont="1"/>
    <xf numFmtId="2" fontId="43" fillId="0" borderId="0" xfId="1" applyNumberFormat="1" applyFont="1"/>
    <xf numFmtId="165" fontId="43" fillId="0" borderId="0" xfId="1" applyNumberFormat="1" applyFont="1"/>
    <xf numFmtId="16" fontId="20" fillId="0" borderId="0" xfId="0" applyNumberFormat="1" applyFont="1" applyAlignment="1">
      <alignment horizontal="center" vertical="center"/>
    </xf>
    <xf numFmtId="0" fontId="15" fillId="0" borderId="0" xfId="0" applyFont="1" applyAlignment="1">
      <alignment horizontal="center" vertical="center"/>
    </xf>
    <xf numFmtId="1" fontId="6" fillId="0" borderId="0" xfId="0" applyNumberFormat="1" applyFont="1" applyAlignment="1">
      <alignment horizontal="center" vertical="top"/>
    </xf>
    <xf numFmtId="1" fontId="32" fillId="0" borderId="0" xfId="0" applyNumberFormat="1" applyFont="1" applyAlignment="1">
      <alignment horizontal="center" vertical="top"/>
    </xf>
    <xf numFmtId="1" fontId="22" fillId="0" borderId="0" xfId="0" applyNumberFormat="1" applyFont="1" applyAlignment="1">
      <alignment horizontal="center" vertical="top"/>
    </xf>
    <xf numFmtId="1" fontId="13" fillId="0" borderId="0" xfId="0" applyNumberFormat="1" applyFont="1" applyAlignment="1">
      <alignment horizontal="center" vertical="center"/>
    </xf>
    <xf numFmtId="0" fontId="35" fillId="0" borderId="0" xfId="0" applyFont="1" applyAlignment="1">
      <alignment horizontal="center" vertical="top" shrinkToFit="1"/>
    </xf>
    <xf numFmtId="0" fontId="3" fillId="0" borderId="0" xfId="0" applyFont="1" applyAlignment="1">
      <alignment horizontal="center"/>
    </xf>
    <xf numFmtId="0" fontId="4" fillId="0" borderId="0" xfId="0" applyFont="1" applyAlignment="1">
      <alignment horizontal="center"/>
    </xf>
    <xf numFmtId="1" fontId="11" fillId="0" borderId="0" xfId="0" applyNumberFormat="1" applyFont="1" applyAlignment="1">
      <alignment horizontal="center" vertical="center"/>
    </xf>
    <xf numFmtId="16" fontId="40" fillId="0" borderId="0" xfId="0" applyNumberFormat="1"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29" fillId="0" borderId="0" xfId="0" applyFont="1" applyAlignment="1">
      <alignment horizontal="center" vertical="center"/>
    </xf>
    <xf numFmtId="49" fontId="29" fillId="0" borderId="0" xfId="0" applyNumberFormat="1" applyFont="1" applyAlignment="1">
      <alignment horizontal="center" vertical="center"/>
    </xf>
    <xf numFmtId="0" fontId="22" fillId="0" borderId="0" xfId="0" applyFont="1" applyAlignment="1">
      <alignment horizontal="center"/>
    </xf>
    <xf numFmtId="2" fontId="22" fillId="0" borderId="0" xfId="0" applyNumberFormat="1" applyFont="1" applyAlignment="1">
      <alignment horizontal="center"/>
    </xf>
    <xf numFmtId="3" fontId="13" fillId="0" borderId="0" xfId="0" applyNumberFormat="1" applyFont="1" applyAlignment="1">
      <alignment horizontal="center"/>
    </xf>
    <xf numFmtId="0" fontId="11" fillId="0" borderId="0" xfId="0" applyFont="1" applyAlignment="1">
      <alignment horizontal="center"/>
    </xf>
    <xf numFmtId="2" fontId="9" fillId="0" borderId="0" xfId="0" applyNumberFormat="1" applyFont="1" applyAlignment="1">
      <alignment horizontal="center"/>
    </xf>
    <xf numFmtId="0" fontId="14" fillId="0" borderId="0" xfId="0" applyFont="1" applyAlignment="1">
      <alignment horizontal="center"/>
    </xf>
    <xf numFmtId="4" fontId="44" fillId="0" borderId="0" xfId="0" applyNumberFormat="1" applyFont="1" applyAlignment="1">
      <alignment horizontal="right"/>
    </xf>
    <xf numFmtId="4" fontId="41" fillId="0" borderId="0" xfId="0" applyNumberFormat="1" applyFont="1" applyAlignment="1">
      <alignment horizontal="right"/>
    </xf>
    <xf numFmtId="4" fontId="39" fillId="0" borderId="0" xfId="0" applyNumberFormat="1" applyFont="1" applyAlignment="1">
      <alignment horizontal="right"/>
    </xf>
    <xf numFmtId="4" fontId="30" fillId="0" borderId="0" xfId="0" applyNumberFormat="1" applyFont="1" applyAlignment="1">
      <alignment horizontal="right"/>
    </xf>
    <xf numFmtId="4" fontId="45" fillId="0" borderId="0" xfId="0" applyNumberFormat="1" applyFont="1" applyAlignment="1">
      <alignment horizontal="right"/>
    </xf>
    <xf numFmtId="0" fontId="16" fillId="0" borderId="0" xfId="0" applyFont="1" applyAlignment="1">
      <alignment horizontal="left" wrapText="1"/>
    </xf>
    <xf numFmtId="0" fontId="0" fillId="0" borderId="0" xfId="0" applyAlignment="1">
      <alignment horizontal="left"/>
    </xf>
    <xf numFmtId="4" fontId="44" fillId="0" borderId="0" xfId="0" applyNumberFormat="1" applyFont="1" applyAlignment="1">
      <alignment horizontal="right"/>
    </xf>
    <xf numFmtId="0" fontId="0" fillId="0" borderId="0" xfId="0" applyAlignment="1">
      <alignment horizontal="right"/>
    </xf>
    <xf numFmtId="4" fontId="45" fillId="0" borderId="0" xfId="0" applyNumberFormat="1" applyFont="1" applyAlignment="1">
      <alignment horizontal="right"/>
    </xf>
    <xf numFmtId="4" fontId="1" fillId="0" borderId="0" xfId="0" applyNumberFormat="1" applyFont="1" applyAlignment="1">
      <alignment horizontal="right"/>
    </xf>
    <xf numFmtId="4" fontId="21" fillId="0" borderId="0" xfId="0" applyNumberFormat="1" applyFont="1" applyAlignment="1">
      <alignment horizontal="right"/>
    </xf>
    <xf numFmtId="4" fontId="39" fillId="0" borderId="0" xfId="0" applyNumberFormat="1" applyFont="1" applyAlignment="1">
      <alignment horizontal="right"/>
    </xf>
    <xf numFmtId="0" fontId="16" fillId="0" borderId="0" xfId="0" applyFont="1" applyAlignment="1">
      <alignment horizontal="left"/>
    </xf>
    <xf numFmtId="0" fontId="16" fillId="0" borderId="0" xfId="0" applyFont="1" applyAlignment="1">
      <alignment horizontal="left" vertical="top" wrapText="1"/>
    </xf>
    <xf numFmtId="0" fontId="42" fillId="0" borderId="0" xfId="0" applyFont="1" applyAlignment="1">
      <alignment horizontal="left" vertical="center"/>
    </xf>
    <xf numFmtId="0" fontId="16" fillId="0" borderId="0" xfId="0" applyFont="1"/>
    <xf numFmtId="0" fontId="9" fillId="0" borderId="0" xfId="0" applyFont="1" applyAlignment="1">
      <alignment horizontal="left" wrapText="1"/>
    </xf>
    <xf numFmtId="0" fontId="23" fillId="0" borderId="0" xfId="0" applyFont="1" applyAlignment="1">
      <alignment horizontal="left"/>
    </xf>
    <xf numFmtId="0" fontId="17" fillId="0" borderId="0" xfId="0" applyFont="1" applyAlignment="1">
      <alignment horizontal="left" wrapText="1"/>
    </xf>
    <xf numFmtId="0" fontId="17" fillId="0" borderId="0" xfId="0" applyFont="1" applyAlignment="1">
      <alignment horizontal="left"/>
    </xf>
    <xf numFmtId="0" fontId="14" fillId="0" borderId="0" xfId="0" applyFont="1" applyAlignment="1">
      <alignment horizontal="left"/>
    </xf>
    <xf numFmtId="0" fontId="14" fillId="0" borderId="0" xfId="0" applyFont="1" applyAlignment="1">
      <alignment horizontal="left" vertical="center" wrapText="1"/>
    </xf>
    <xf numFmtId="0" fontId="7" fillId="0" borderId="0" xfId="0" applyFont="1" applyAlignment="1">
      <alignment horizontal="left" vertical="center"/>
    </xf>
    <xf numFmtId="0" fontId="16" fillId="0" borderId="0" xfId="0" applyFont="1" applyAlignment="1">
      <alignment horizontal="left" vertical="top"/>
    </xf>
    <xf numFmtId="0" fontId="16" fillId="0" borderId="0" xfId="0" applyFont="1" applyAlignment="1">
      <alignment wrapText="1"/>
    </xf>
    <xf numFmtId="0" fontId="17" fillId="0" borderId="0" xfId="0" applyFont="1" applyAlignment="1">
      <alignment horizontal="left" vertical="top" wrapText="1"/>
    </xf>
    <xf numFmtId="0" fontId="17" fillId="0" borderId="0" xfId="0" applyFont="1" applyAlignment="1">
      <alignment horizontal="left" vertical="top"/>
    </xf>
    <xf numFmtId="0" fontId="36" fillId="0" borderId="1" xfId="0" applyFont="1" applyBorder="1" applyAlignment="1">
      <alignment horizontal="center" vertical="center" wrapText="1"/>
    </xf>
    <xf numFmtId="0" fontId="34" fillId="0" borderId="0" xfId="0" applyFont="1" applyAlignment="1">
      <alignment horizontal="left" vertical="top" wrapText="1"/>
    </xf>
    <xf numFmtId="164" fontId="9" fillId="0" borderId="0" xfId="0" applyNumberFormat="1" applyFont="1" applyAlignment="1">
      <alignment horizontal="center"/>
    </xf>
    <xf numFmtId="0" fontId="26" fillId="0" borderId="0" xfId="0" applyFont="1" applyAlignment="1">
      <alignment horizontal="left" vertical="top" wrapText="1"/>
    </xf>
    <xf numFmtId="4" fontId="41" fillId="0" borderId="0" xfId="0" applyNumberFormat="1" applyFont="1" applyAlignment="1">
      <alignment horizontal="right"/>
    </xf>
    <xf numFmtId="0" fontId="34" fillId="0" borderId="0" xfId="0" applyFont="1" applyAlignment="1">
      <alignment horizontal="left"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 xfId="0" applyFont="1" applyBorder="1" applyAlignment="1">
      <alignment horizontal="left" vertical="center" wrapText="1"/>
    </xf>
    <xf numFmtId="0" fontId="34" fillId="0" borderId="1" xfId="0" applyFont="1" applyBorder="1" applyAlignment="1">
      <alignment horizontal="left" vertical="center" wrapText="1"/>
    </xf>
    <xf numFmtId="0" fontId="34" fillId="0" borderId="6" xfId="0" applyFont="1" applyBorder="1" applyAlignment="1">
      <alignment horizontal="left" vertical="center" wrapText="1"/>
    </xf>
    <xf numFmtId="0" fontId="11" fillId="0" borderId="1" xfId="0" applyFont="1" applyBorder="1" applyAlignment="1">
      <alignment horizontal="center" vertical="center" wrapText="1"/>
    </xf>
    <xf numFmtId="0" fontId="6" fillId="0" borderId="8" xfId="0" applyFont="1" applyBorder="1" applyAlignment="1">
      <alignment vertical="center" wrapText="1"/>
    </xf>
    <xf numFmtId="0" fontId="11" fillId="0" borderId="1" xfId="0" applyFont="1" applyBorder="1" applyAlignment="1">
      <alignment vertical="center" wrapText="1"/>
    </xf>
    <xf numFmtId="0" fontId="6" fillId="0" borderId="9" xfId="0" applyFont="1" applyBorder="1" applyAlignment="1">
      <alignment vertical="center" wrapText="1"/>
    </xf>
    <xf numFmtId="0" fontId="11" fillId="0" borderId="3" xfId="0" applyFont="1" applyBorder="1" applyAlignment="1">
      <alignment horizontal="left" wrapText="1"/>
    </xf>
    <xf numFmtId="0" fontId="14" fillId="0" borderId="0" xfId="0" applyFont="1" applyAlignment="1">
      <alignment horizontal="left" vertical="center"/>
    </xf>
    <xf numFmtId="0" fontId="17" fillId="0" borderId="0" xfId="0" applyFont="1" applyAlignment="1">
      <alignment horizontal="left" vertical="center" wrapText="1"/>
    </xf>
    <xf numFmtId="0" fontId="15" fillId="0" borderId="0" xfId="0" applyFont="1" applyAlignment="1">
      <alignment horizontal="left" vertical="center"/>
    </xf>
    <xf numFmtId="0" fontId="29" fillId="0" borderId="0" xfId="0" applyFont="1" applyAlignment="1">
      <alignment horizontal="left" wrapText="1"/>
    </xf>
    <xf numFmtId="0" fontId="38" fillId="0" borderId="0" xfId="0" applyFont="1" applyAlignment="1">
      <alignment horizontal="left" wrapText="1"/>
    </xf>
    <xf numFmtId="0" fontId="38" fillId="0" borderId="0" xfId="0" applyFont="1" applyAlignment="1">
      <alignment horizontal="left"/>
    </xf>
    <xf numFmtId="0" fontId="37" fillId="0" borderId="0" xfId="0" applyFont="1" applyAlignment="1">
      <alignment vertical="center" wrapText="1"/>
    </xf>
    <xf numFmtId="0" fontId="16" fillId="0" borderId="0" xfId="0" applyFont="1" applyAlignment="1">
      <alignment vertical="center" wrapText="1"/>
    </xf>
  </cellXfs>
  <cellStyles count="2">
    <cellStyle name="Navadno" xfId="0" builtinId="0"/>
    <cellStyle name="Pojasnjevalno besedilo" xfId="1" builtinId="53"/>
  </cellStyles>
  <dxfs count="0"/>
  <tableStyles count="0" defaultTableStyle="TableStyleMedium9" defaultPivotStyle="PivotStyleLight16"/>
  <colors>
    <mruColors>
      <color rgb="FF5B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tabSelected="1" showWhiteSpace="0" zoomScale="120" zoomScaleNormal="120" zoomScalePageLayoutView="145" workbookViewId="0">
      <selection activeCell="I18" sqref="I18"/>
    </sheetView>
  </sheetViews>
  <sheetFormatPr defaultColWidth="8.85546875" defaultRowHeight="12.75" x14ac:dyDescent="0.2"/>
  <cols>
    <col min="1" max="1" width="5.42578125" style="98" customWidth="1"/>
    <col min="2" max="2" width="9.140625" style="11" customWidth="1"/>
    <col min="3" max="4" width="8.85546875" style="11"/>
    <col min="5" max="5" width="8.140625" style="11" customWidth="1"/>
    <col min="6" max="6" width="8.85546875" style="3"/>
    <col min="7" max="7" width="11.42578125" style="3" customWidth="1"/>
    <col min="8" max="8" width="8.85546875" style="3"/>
    <col min="9" max="9" width="13" style="3" customWidth="1"/>
    <col min="10" max="10" width="5.5703125" style="3" customWidth="1"/>
    <col min="11" max="11" width="7.85546875" style="3" customWidth="1"/>
    <col min="12" max="12" width="8.85546875" style="3"/>
    <col min="13" max="13" width="11.7109375" bestFit="1" customWidth="1"/>
  </cols>
  <sheetData>
    <row r="1" spans="1:12" s="4" customFormat="1" x14ac:dyDescent="0.2">
      <c r="A1" s="41" t="s">
        <v>159</v>
      </c>
      <c r="B1" s="42"/>
      <c r="F1" s="43"/>
      <c r="G1" s="43"/>
      <c r="H1" s="43"/>
      <c r="I1" s="43"/>
      <c r="J1" s="43"/>
      <c r="K1" s="43"/>
    </row>
    <row r="2" spans="1:12" s="4" customFormat="1" x14ac:dyDescent="0.2">
      <c r="A2" s="86"/>
      <c r="B2" s="87"/>
      <c r="C2" s="88"/>
      <c r="D2" s="89"/>
      <c r="E2" s="87"/>
      <c r="F2" s="87"/>
      <c r="G2" s="87"/>
      <c r="H2" s="43"/>
      <c r="I2" s="43"/>
      <c r="J2" s="43"/>
      <c r="K2" s="43"/>
    </row>
    <row r="3" spans="1:12" s="16" customFormat="1" ht="12" x14ac:dyDescent="0.2">
      <c r="A3" s="92"/>
      <c r="B3" s="46"/>
      <c r="F3" s="15"/>
      <c r="G3" s="15"/>
      <c r="H3" s="15"/>
      <c r="I3" s="15"/>
      <c r="J3" s="15"/>
      <c r="K3" s="15"/>
    </row>
    <row r="4" spans="1:12" s="16" customFormat="1" ht="20.25" customHeight="1" x14ac:dyDescent="0.2">
      <c r="A4" s="92"/>
      <c r="B4" s="139" t="s">
        <v>26</v>
      </c>
      <c r="C4" s="139"/>
      <c r="D4" s="139"/>
      <c r="E4" s="139"/>
      <c r="F4" s="139"/>
      <c r="G4" s="139"/>
      <c r="H4" s="139"/>
      <c r="I4" s="139"/>
      <c r="J4" s="139"/>
      <c r="K4" s="15"/>
    </row>
    <row r="5" spans="1:12" x14ac:dyDescent="0.2">
      <c r="A5" s="93"/>
      <c r="B5" s="39"/>
      <c r="C5" s="40"/>
      <c r="D5" s="40"/>
      <c r="E5" s="40"/>
      <c r="F5" s="6"/>
      <c r="G5" s="6"/>
      <c r="H5" s="6"/>
      <c r="I5" s="6"/>
      <c r="J5" s="6"/>
      <c r="K5" s="6"/>
    </row>
    <row r="6" spans="1:12" s="9" customFormat="1" ht="11.25" x14ac:dyDescent="0.2">
      <c r="A6" s="94"/>
      <c r="B6" s="44" t="s">
        <v>12</v>
      </c>
      <c r="C6" s="45"/>
      <c r="D6" s="45"/>
      <c r="E6" s="45"/>
      <c r="F6" s="5"/>
      <c r="G6" s="5"/>
      <c r="H6" s="5"/>
      <c r="I6" s="5"/>
      <c r="J6" s="5"/>
      <c r="K6" s="5"/>
    </row>
    <row r="7" spans="1:12" s="9" customFormat="1" ht="11.25" customHeight="1" x14ac:dyDescent="0.2">
      <c r="A7" s="95"/>
      <c r="B7" s="144"/>
      <c r="C7" s="144"/>
      <c r="D7" s="144"/>
      <c r="E7" s="144"/>
      <c r="F7" s="144"/>
      <c r="G7" s="144"/>
      <c r="H7" s="144"/>
      <c r="I7" s="144"/>
      <c r="J7" s="13"/>
      <c r="K7" s="5"/>
    </row>
    <row r="8" spans="1:12" s="9" customFormat="1" ht="11.25" customHeight="1" x14ac:dyDescent="0.2">
      <c r="A8" s="96"/>
      <c r="B8" s="140" t="s">
        <v>13</v>
      </c>
      <c r="C8" s="140"/>
      <c r="D8" s="140"/>
      <c r="E8" s="140"/>
      <c r="F8" s="140"/>
      <c r="G8" s="140"/>
      <c r="H8" s="140"/>
      <c r="I8" s="140"/>
      <c r="J8" s="140"/>
      <c r="K8" s="5"/>
    </row>
    <row r="9" spans="1:12" s="9" customFormat="1" ht="11.25" customHeight="1" x14ac:dyDescent="0.2">
      <c r="A9" s="96"/>
      <c r="B9" s="140" t="s">
        <v>14</v>
      </c>
      <c r="C9" s="140"/>
      <c r="D9" s="140"/>
      <c r="E9" s="140"/>
      <c r="F9" s="140"/>
      <c r="G9" s="140"/>
      <c r="H9" s="140"/>
      <c r="I9" s="140"/>
      <c r="J9" s="13"/>
      <c r="K9" s="5"/>
    </row>
    <row r="10" spans="1:12" s="9" customFormat="1" ht="11.25" customHeight="1" x14ac:dyDescent="0.2">
      <c r="A10" s="96"/>
      <c r="B10" s="140" t="s">
        <v>15</v>
      </c>
      <c r="C10" s="140"/>
      <c r="D10" s="140"/>
      <c r="E10" s="140"/>
      <c r="F10" s="140"/>
      <c r="G10" s="140"/>
      <c r="H10" s="140"/>
      <c r="I10" s="140"/>
      <c r="J10" s="13"/>
      <c r="K10" s="5"/>
    </row>
    <row r="11" spans="1:12" s="9" customFormat="1" ht="11.25" customHeight="1" x14ac:dyDescent="0.2">
      <c r="A11" s="95"/>
      <c r="B11" s="140" t="s">
        <v>16</v>
      </c>
      <c r="C11" s="140"/>
      <c r="D11" s="140"/>
      <c r="E11" s="140"/>
      <c r="F11" s="140"/>
      <c r="G11" s="140"/>
      <c r="H11" s="140"/>
      <c r="I11" s="140"/>
      <c r="J11" s="13"/>
      <c r="K11" s="5"/>
    </row>
    <row r="12" spans="1:12" ht="7.5" customHeight="1" x14ac:dyDescent="0.2">
      <c r="A12" s="97"/>
      <c r="B12" s="14"/>
      <c r="C12" s="14"/>
      <c r="D12" s="14"/>
      <c r="E12" s="14"/>
      <c r="F12" s="6"/>
      <c r="G12" s="6"/>
      <c r="H12" s="6"/>
      <c r="I12" s="6"/>
      <c r="J12" s="6"/>
      <c r="K12" s="6"/>
    </row>
    <row r="13" spans="1:12" ht="9.9499999999999993" customHeight="1" x14ac:dyDescent="0.2">
      <c r="F13" s="19"/>
      <c r="G13" s="20"/>
      <c r="H13" s="21"/>
      <c r="I13" s="22"/>
      <c r="J13" s="22"/>
      <c r="K13" s="23"/>
      <c r="L13" s="7"/>
    </row>
    <row r="14" spans="1:12" s="16" customFormat="1" ht="18.75" customHeight="1" x14ac:dyDescent="0.2">
      <c r="A14" s="99"/>
      <c r="B14" s="150" t="s">
        <v>21</v>
      </c>
      <c r="C14" s="150"/>
      <c r="D14" s="150"/>
      <c r="E14" s="150"/>
      <c r="F14" s="150"/>
      <c r="G14" s="150"/>
      <c r="H14" s="150"/>
      <c r="I14" s="150"/>
      <c r="J14" s="150"/>
      <c r="K14" s="53"/>
      <c r="L14" s="54"/>
    </row>
    <row r="15" spans="1:12" s="16" customFormat="1" ht="17.25" customHeight="1" x14ac:dyDescent="0.2">
      <c r="A15" s="72"/>
      <c r="B15" s="154"/>
      <c r="C15" s="154"/>
      <c r="D15" s="154"/>
      <c r="E15" s="154"/>
      <c r="F15" s="154"/>
      <c r="G15" s="154"/>
      <c r="H15" s="154"/>
      <c r="I15" s="55"/>
      <c r="J15" s="61"/>
      <c r="K15" s="53"/>
      <c r="L15" s="54"/>
    </row>
    <row r="16" spans="1:12" s="16" customFormat="1" ht="15" customHeight="1" x14ac:dyDescent="0.2">
      <c r="A16" s="73"/>
      <c r="B16" s="154"/>
      <c r="C16" s="154"/>
      <c r="D16" s="154"/>
      <c r="E16" s="154"/>
      <c r="F16" s="154"/>
      <c r="G16" s="154"/>
      <c r="H16" s="154"/>
      <c r="I16" s="57"/>
      <c r="J16" s="56"/>
      <c r="K16" s="53"/>
      <c r="L16" s="54"/>
    </row>
    <row r="17" spans="1:12" s="16" customFormat="1" ht="14.25" customHeight="1" x14ac:dyDescent="0.2">
      <c r="A17" s="73"/>
      <c r="B17" s="154"/>
      <c r="C17" s="154"/>
      <c r="D17" s="154"/>
      <c r="E17" s="154"/>
      <c r="F17" s="154"/>
      <c r="G17" s="154"/>
      <c r="H17" s="154"/>
      <c r="I17" s="62"/>
      <c r="J17" s="56"/>
      <c r="K17" s="53"/>
      <c r="L17" s="54"/>
    </row>
    <row r="18" spans="1:12" s="16" customFormat="1" ht="13.5" customHeight="1" thickBot="1" x14ac:dyDescent="0.25">
      <c r="A18" s="99"/>
      <c r="B18" s="151" t="s">
        <v>3</v>
      </c>
      <c r="C18" s="151"/>
      <c r="D18" s="151"/>
      <c r="E18" s="151"/>
      <c r="F18" s="68"/>
      <c r="G18" s="69"/>
      <c r="H18" s="70"/>
      <c r="I18" s="58">
        <f>SUM(I29:J99)</f>
        <v>0</v>
      </c>
      <c r="J18" s="71" t="s">
        <v>22</v>
      </c>
      <c r="K18" s="53"/>
      <c r="L18" s="54"/>
    </row>
    <row r="19" spans="1:12" s="16" customFormat="1" ht="13.5" customHeight="1" thickTop="1" x14ac:dyDescent="0.2">
      <c r="A19" s="99"/>
      <c r="B19" s="152" t="s">
        <v>23</v>
      </c>
      <c r="C19" s="152"/>
      <c r="D19" s="152"/>
      <c r="E19" s="152"/>
      <c r="F19" s="66"/>
      <c r="G19" s="67"/>
      <c r="H19" s="18"/>
      <c r="I19" s="55">
        <f>0.22*I18</f>
        <v>0</v>
      </c>
      <c r="J19" s="61" t="s">
        <v>22</v>
      </c>
      <c r="K19" s="53"/>
      <c r="L19" s="54"/>
    </row>
    <row r="20" spans="1:12" s="16" customFormat="1" ht="24.75" customHeight="1" thickBot="1" x14ac:dyDescent="0.25">
      <c r="A20" s="99"/>
      <c r="B20" s="153" t="s">
        <v>24</v>
      </c>
      <c r="C20" s="153"/>
      <c r="D20" s="153"/>
      <c r="E20" s="153"/>
      <c r="F20" s="63"/>
      <c r="G20" s="64"/>
      <c r="H20" s="65"/>
      <c r="I20" s="60">
        <f>SUM(I18:I19)</f>
        <v>0</v>
      </c>
      <c r="J20" s="59" t="s">
        <v>22</v>
      </c>
      <c r="K20" s="53"/>
      <c r="L20" s="54"/>
    </row>
    <row r="21" spans="1:12" ht="9.9499999999999993" customHeight="1" thickTop="1" x14ac:dyDescent="0.2">
      <c r="F21" s="19"/>
      <c r="G21" s="20"/>
      <c r="H21" s="21"/>
      <c r="I21" s="22"/>
      <c r="J21" s="22"/>
      <c r="K21" s="23"/>
      <c r="L21" s="7"/>
    </row>
    <row r="22" spans="1:12" ht="9.9499999999999993" customHeight="1" x14ac:dyDescent="0.2">
      <c r="F22" s="19"/>
      <c r="G22" s="20"/>
      <c r="H22" s="21"/>
      <c r="I22" s="22"/>
      <c r="J22" s="22"/>
      <c r="K22" s="23"/>
      <c r="L22" s="7"/>
    </row>
    <row r="23" spans="1:12" ht="9.9499999999999993" customHeight="1" x14ac:dyDescent="0.2">
      <c r="F23" s="19"/>
      <c r="G23" s="20"/>
      <c r="H23" s="21"/>
      <c r="I23" s="22"/>
      <c r="J23" s="22"/>
      <c r="K23" s="23"/>
      <c r="L23" s="7"/>
    </row>
    <row r="24" spans="1:12" ht="9.9499999999999993" customHeight="1" x14ac:dyDescent="0.2">
      <c r="F24" s="19"/>
      <c r="G24" s="20"/>
      <c r="H24" s="21"/>
      <c r="I24" s="22"/>
      <c r="J24" s="22"/>
      <c r="K24" s="23"/>
      <c r="L24" s="7"/>
    </row>
    <row r="25" spans="1:12" ht="9.9499999999999993" customHeight="1" thickBot="1" x14ac:dyDescent="0.25">
      <c r="B25" s="47"/>
      <c r="C25" s="47"/>
      <c r="D25" s="47"/>
      <c r="E25" s="47"/>
      <c r="F25" s="48"/>
      <c r="G25" s="49"/>
      <c r="H25" s="50"/>
      <c r="I25" s="51"/>
      <c r="J25" s="51"/>
      <c r="K25" s="23"/>
      <c r="L25" s="7"/>
    </row>
    <row r="26" spans="1:12" s="3" customFormat="1" ht="9" customHeight="1" x14ac:dyDescent="0.2">
      <c r="A26" s="98"/>
      <c r="B26" s="147" t="s">
        <v>17</v>
      </c>
      <c r="C26" s="148"/>
      <c r="D26" s="148"/>
      <c r="E26" s="148"/>
      <c r="F26" s="149"/>
      <c r="G26" s="52" t="s">
        <v>18</v>
      </c>
      <c r="H26" s="52" t="s">
        <v>19</v>
      </c>
      <c r="I26" s="145" t="s">
        <v>20</v>
      </c>
      <c r="J26" s="146"/>
      <c r="K26" s="23"/>
      <c r="L26" s="7"/>
    </row>
    <row r="27" spans="1:12" ht="9.9499999999999993" customHeight="1" x14ac:dyDescent="0.2">
      <c r="B27" s="74"/>
      <c r="C27" s="74"/>
      <c r="D27" s="74"/>
      <c r="E27" s="74"/>
      <c r="F27" s="74"/>
      <c r="G27" s="75"/>
      <c r="H27" s="75"/>
      <c r="I27" s="75"/>
      <c r="J27" s="75"/>
      <c r="K27" s="28"/>
      <c r="L27" s="8"/>
    </row>
    <row r="28" spans="1:12" ht="10.15" customHeight="1" x14ac:dyDescent="0.2">
      <c r="A28" s="24" t="s">
        <v>4</v>
      </c>
      <c r="B28" s="12" t="s">
        <v>6</v>
      </c>
      <c r="C28" s="25"/>
      <c r="D28" s="26"/>
      <c r="E28" s="26"/>
      <c r="F28" s="27"/>
      <c r="G28" s="108"/>
      <c r="H28" s="109"/>
      <c r="I28" s="141"/>
      <c r="J28" s="141"/>
      <c r="K28" s="28"/>
      <c r="L28" s="8"/>
    </row>
    <row r="29" spans="1:12" ht="32.450000000000003" customHeight="1" x14ac:dyDescent="0.2">
      <c r="A29" s="31" t="s">
        <v>0</v>
      </c>
      <c r="B29" s="142" t="s">
        <v>27</v>
      </c>
      <c r="C29" s="142"/>
      <c r="D29" s="142"/>
      <c r="E29" s="142"/>
      <c r="F29" s="30" t="s">
        <v>30</v>
      </c>
      <c r="G29" s="82">
        <v>1664</v>
      </c>
      <c r="H29" s="111"/>
      <c r="I29" s="118">
        <f>G29*H29</f>
        <v>0</v>
      </c>
      <c r="J29" s="118"/>
      <c r="K29" s="28"/>
      <c r="L29" s="8"/>
    </row>
    <row r="30" spans="1:12" ht="3.6" customHeight="1" x14ac:dyDescent="0.2">
      <c r="A30" s="29"/>
      <c r="B30" s="12"/>
      <c r="C30" s="25"/>
      <c r="D30" s="12"/>
      <c r="E30" s="12"/>
      <c r="F30" s="110"/>
      <c r="G30" s="105"/>
      <c r="H30" s="112"/>
      <c r="I30" s="143"/>
      <c r="J30" s="143"/>
      <c r="K30" s="28"/>
      <c r="L30" s="8"/>
    </row>
    <row r="31" spans="1:12" ht="30.6" customHeight="1" x14ac:dyDescent="0.2">
      <c r="A31" s="31" t="s">
        <v>5</v>
      </c>
      <c r="B31" s="142" t="s">
        <v>28</v>
      </c>
      <c r="C31" s="142"/>
      <c r="D31" s="142"/>
      <c r="E31" s="142"/>
      <c r="F31" s="30" t="s">
        <v>2</v>
      </c>
      <c r="G31" s="82">
        <v>1</v>
      </c>
      <c r="H31" s="111"/>
      <c r="I31" s="118">
        <f>G31*H31</f>
        <v>0</v>
      </c>
      <c r="J31" s="118"/>
      <c r="K31" s="28"/>
      <c r="L31" s="8"/>
    </row>
    <row r="32" spans="1:12" ht="16.149999999999999" customHeight="1" x14ac:dyDescent="0.2">
      <c r="A32" s="31" t="s">
        <v>8</v>
      </c>
      <c r="B32" s="12" t="s">
        <v>32</v>
      </c>
      <c r="C32" s="25"/>
      <c r="D32" s="12"/>
      <c r="E32" s="12"/>
      <c r="F32" s="110"/>
      <c r="G32" s="106"/>
      <c r="H32" s="112"/>
      <c r="I32" s="143"/>
      <c r="J32" s="143"/>
      <c r="K32" s="28"/>
      <c r="L32" s="8"/>
    </row>
    <row r="33" spans="1:12" ht="51.6" customHeight="1" x14ac:dyDescent="0.2">
      <c r="A33" s="90" t="s">
        <v>9</v>
      </c>
      <c r="B33" s="142" t="s">
        <v>29</v>
      </c>
      <c r="C33" s="142"/>
      <c r="D33" s="142"/>
      <c r="E33" s="142"/>
      <c r="F33" s="30" t="s">
        <v>31</v>
      </c>
      <c r="G33" s="82">
        <v>382.72</v>
      </c>
      <c r="H33" s="111"/>
      <c r="I33" s="118">
        <f>G33*H33</f>
        <v>0</v>
      </c>
      <c r="J33" s="118"/>
      <c r="K33" s="28"/>
      <c r="L33" s="8"/>
    </row>
    <row r="34" spans="1:12" ht="3.75" customHeight="1" x14ac:dyDescent="0.2">
      <c r="A34" s="31"/>
      <c r="B34" s="12"/>
      <c r="C34" s="25"/>
      <c r="D34" s="26"/>
      <c r="E34" s="26"/>
      <c r="F34" s="10"/>
      <c r="G34" s="80"/>
      <c r="H34" s="113"/>
      <c r="I34" s="123"/>
      <c r="J34" s="123"/>
      <c r="K34" s="28"/>
      <c r="L34" s="8"/>
    </row>
    <row r="35" spans="1:12" ht="61.15" customHeight="1" x14ac:dyDescent="0.2">
      <c r="A35" s="90" t="s">
        <v>35</v>
      </c>
      <c r="B35" s="142" t="s">
        <v>33</v>
      </c>
      <c r="C35" s="142"/>
      <c r="D35" s="142"/>
      <c r="E35" s="142"/>
      <c r="F35" s="30" t="s">
        <v>34</v>
      </c>
      <c r="G35" s="82">
        <v>38.64</v>
      </c>
      <c r="H35" s="111"/>
      <c r="I35" s="118">
        <f>G35*H35</f>
        <v>0</v>
      </c>
      <c r="J35" s="118"/>
      <c r="K35" s="28"/>
      <c r="L35" s="8"/>
    </row>
    <row r="36" spans="1:12" ht="1.9" customHeight="1" x14ac:dyDescent="0.2">
      <c r="A36" s="29"/>
      <c r="B36" s="12"/>
      <c r="C36" s="25"/>
      <c r="D36" s="12"/>
      <c r="E36" s="12"/>
      <c r="F36" s="110"/>
      <c r="G36" s="105"/>
      <c r="H36" s="112"/>
      <c r="I36" s="143"/>
      <c r="J36" s="143"/>
      <c r="K36" s="28"/>
      <c r="L36" s="8"/>
    </row>
    <row r="37" spans="1:12" ht="79.150000000000006" customHeight="1" x14ac:dyDescent="0.2">
      <c r="A37" s="31" t="s">
        <v>36</v>
      </c>
      <c r="B37" s="142" t="s">
        <v>37</v>
      </c>
      <c r="C37" s="142"/>
      <c r="D37" s="142"/>
      <c r="E37" s="142"/>
      <c r="F37" s="30" t="s">
        <v>1</v>
      </c>
      <c r="G37" s="82">
        <v>1664</v>
      </c>
      <c r="H37" s="111"/>
      <c r="I37" s="118">
        <f>G37*H37</f>
        <v>0</v>
      </c>
      <c r="J37" s="118"/>
      <c r="K37" s="28"/>
      <c r="L37" s="8"/>
    </row>
    <row r="38" spans="1:12" ht="3.6" customHeight="1" x14ac:dyDescent="0.2">
      <c r="A38" s="29"/>
      <c r="B38" s="12"/>
      <c r="C38" s="25"/>
      <c r="D38" s="12"/>
      <c r="E38" s="12"/>
      <c r="F38" s="110"/>
      <c r="G38" s="106"/>
      <c r="H38" s="112"/>
      <c r="I38" s="143"/>
      <c r="J38" s="143"/>
      <c r="K38" s="28"/>
      <c r="L38" s="8"/>
    </row>
    <row r="39" spans="1:12" ht="13.15" customHeight="1" x14ac:dyDescent="0.2">
      <c r="A39" s="31" t="s">
        <v>38</v>
      </c>
      <c r="B39" s="142" t="s">
        <v>39</v>
      </c>
      <c r="C39" s="142"/>
      <c r="D39" s="142"/>
      <c r="E39" s="142"/>
      <c r="F39" s="30" t="s">
        <v>1</v>
      </c>
      <c r="G39" s="82">
        <v>1664</v>
      </c>
      <c r="H39" s="111"/>
      <c r="I39" s="118">
        <f>G39*H39</f>
        <v>0</v>
      </c>
      <c r="J39" s="118"/>
      <c r="K39" s="28"/>
      <c r="L39" s="8"/>
    </row>
    <row r="40" spans="1:12" ht="75.599999999999994" customHeight="1" x14ac:dyDescent="0.2">
      <c r="A40" s="31" t="s">
        <v>40</v>
      </c>
      <c r="B40" s="156" t="s">
        <v>41</v>
      </c>
      <c r="C40" s="157"/>
      <c r="D40" s="157"/>
      <c r="E40" s="157"/>
      <c r="F40" s="10" t="s">
        <v>1</v>
      </c>
      <c r="G40" s="107">
        <v>1664</v>
      </c>
      <c r="H40" s="113"/>
      <c r="I40" s="118">
        <f>G40*H40</f>
        <v>0</v>
      </c>
      <c r="J40" s="118"/>
      <c r="K40" s="28"/>
      <c r="L40" s="8"/>
    </row>
    <row r="41" spans="1:12" ht="51.6" customHeight="1" x14ac:dyDescent="0.2">
      <c r="A41" s="31" t="s">
        <v>42</v>
      </c>
      <c r="B41" s="156" t="s">
        <v>43</v>
      </c>
      <c r="C41" s="156"/>
      <c r="D41" s="156"/>
      <c r="E41" s="156"/>
      <c r="F41" s="10" t="s">
        <v>1</v>
      </c>
      <c r="G41" s="107">
        <v>224</v>
      </c>
      <c r="H41" s="113"/>
      <c r="I41" s="118">
        <f>G41*H41</f>
        <v>0</v>
      </c>
      <c r="J41" s="118"/>
      <c r="K41" s="28"/>
      <c r="L41" s="8"/>
    </row>
    <row r="42" spans="1:12" ht="17.45" customHeight="1" x14ac:dyDescent="0.2">
      <c r="A42" s="31" t="s">
        <v>10</v>
      </c>
      <c r="B42" s="12" t="s">
        <v>44</v>
      </c>
      <c r="C42" s="12"/>
      <c r="D42" s="12"/>
      <c r="E42" s="12"/>
      <c r="F42" s="76"/>
      <c r="G42" s="76"/>
      <c r="H42" s="113"/>
      <c r="I42" s="118"/>
      <c r="J42" s="118"/>
      <c r="K42" s="28"/>
      <c r="L42" s="8"/>
    </row>
    <row r="43" spans="1:12" s="38" customFormat="1" ht="64.5" customHeight="1" x14ac:dyDescent="0.2">
      <c r="A43" s="31" t="s">
        <v>11</v>
      </c>
      <c r="B43" s="125" t="s">
        <v>46</v>
      </c>
      <c r="C43" s="125"/>
      <c r="D43" s="125"/>
      <c r="E43" s="125"/>
      <c r="F43" s="30" t="s">
        <v>45</v>
      </c>
      <c r="G43" s="82">
        <v>224</v>
      </c>
      <c r="H43" s="111"/>
      <c r="I43" s="118">
        <f>G43*H43</f>
        <v>0</v>
      </c>
      <c r="J43" s="118"/>
      <c r="K43" s="36"/>
      <c r="L43" s="37"/>
    </row>
    <row r="44" spans="1:12" ht="15.6" customHeight="1" x14ac:dyDescent="0.2">
      <c r="A44" s="31" t="s">
        <v>25</v>
      </c>
      <c r="B44" s="125" t="s">
        <v>47</v>
      </c>
      <c r="C44" s="125"/>
      <c r="D44" s="125"/>
      <c r="E44" s="125"/>
      <c r="F44" s="30" t="s">
        <v>45</v>
      </c>
      <c r="G44" s="82">
        <v>69</v>
      </c>
      <c r="H44" s="111"/>
      <c r="I44" s="118">
        <f>G44*H44</f>
        <v>0</v>
      </c>
      <c r="J44" s="118"/>
      <c r="K44" s="28"/>
      <c r="L44" s="8"/>
    </row>
    <row r="45" spans="1:12" ht="40.9" customHeight="1" x14ac:dyDescent="0.2">
      <c r="A45" s="35" t="s">
        <v>48</v>
      </c>
      <c r="B45" s="116" t="s">
        <v>49</v>
      </c>
      <c r="C45" s="158"/>
      <c r="D45" s="158"/>
      <c r="E45" s="158"/>
      <c r="F45" s="30" t="s">
        <v>34</v>
      </c>
      <c r="G45" s="82">
        <v>38.64</v>
      </c>
      <c r="H45" s="114"/>
      <c r="I45" s="118">
        <f>G45*H45</f>
        <v>0</v>
      </c>
      <c r="J45" s="118"/>
      <c r="K45" s="28"/>
      <c r="L45" s="8"/>
    </row>
    <row r="46" spans="1:12" ht="16.149999999999999" customHeight="1" x14ac:dyDescent="0.2">
      <c r="A46" s="31" t="s">
        <v>50</v>
      </c>
      <c r="B46" s="125" t="s">
        <v>51</v>
      </c>
      <c r="C46" s="125"/>
      <c r="D46" s="125"/>
      <c r="E46" s="125"/>
      <c r="F46" s="30" t="s">
        <v>2</v>
      </c>
      <c r="G46" s="82">
        <v>8</v>
      </c>
      <c r="H46" s="111"/>
      <c r="I46" s="118">
        <f t="shared" ref="I46:I47" si="0">G46*H46</f>
        <v>0</v>
      </c>
      <c r="J46" s="118"/>
      <c r="K46" s="28"/>
      <c r="L46" s="8"/>
    </row>
    <row r="47" spans="1:12" ht="16.899999999999999" customHeight="1" x14ac:dyDescent="0.2">
      <c r="A47" s="31" t="s">
        <v>52</v>
      </c>
      <c r="B47" s="125" t="s">
        <v>53</v>
      </c>
      <c r="C47" s="125"/>
      <c r="D47" s="125"/>
      <c r="E47" s="125"/>
      <c r="F47" s="30" t="s">
        <v>2</v>
      </c>
      <c r="G47" s="82">
        <v>2</v>
      </c>
      <c r="H47" s="111"/>
      <c r="I47" s="118">
        <f t="shared" si="0"/>
        <v>0</v>
      </c>
      <c r="J47" s="118"/>
      <c r="K47" s="6"/>
    </row>
    <row r="48" spans="1:12" s="1" customFormat="1" ht="18" customHeight="1" x14ac:dyDescent="0.2">
      <c r="A48" s="31" t="s">
        <v>54</v>
      </c>
      <c r="B48" s="161" t="s">
        <v>55</v>
      </c>
      <c r="C48" s="162"/>
      <c r="D48" s="162"/>
      <c r="E48" s="162"/>
      <c r="F48" s="30"/>
      <c r="G48" s="82"/>
      <c r="H48" s="111"/>
      <c r="I48" s="123"/>
      <c r="J48" s="123"/>
      <c r="K48" s="32"/>
      <c r="L48" s="17"/>
    </row>
    <row r="49" spans="1:12" s="1" customFormat="1" ht="73.900000000000006" customHeight="1" x14ac:dyDescent="0.2">
      <c r="A49" s="31" t="s">
        <v>56</v>
      </c>
      <c r="B49" s="130" t="s">
        <v>57</v>
      </c>
      <c r="C49" s="131"/>
      <c r="D49" s="131"/>
      <c r="E49" s="131"/>
      <c r="F49" s="10" t="s">
        <v>45</v>
      </c>
      <c r="G49" s="83">
        <v>168</v>
      </c>
      <c r="H49" s="113"/>
      <c r="I49" s="118">
        <f>G49*H49</f>
        <v>0</v>
      </c>
      <c r="J49" s="118"/>
      <c r="K49" s="32"/>
      <c r="L49" s="17"/>
    </row>
    <row r="50" spans="1:12" s="1" customFormat="1" ht="26.25" customHeight="1" x14ac:dyDescent="0.2">
      <c r="A50" s="91" t="s">
        <v>58</v>
      </c>
      <c r="B50" s="157" t="s">
        <v>59</v>
      </c>
      <c r="C50" s="157"/>
      <c r="D50" s="157"/>
      <c r="E50" s="157"/>
      <c r="F50" s="33"/>
      <c r="G50" s="83"/>
      <c r="H50" s="113"/>
      <c r="I50" s="123"/>
      <c r="J50" s="123"/>
      <c r="K50" s="32"/>
      <c r="L50" s="17"/>
    </row>
    <row r="51" spans="1:12" s="1" customFormat="1" ht="88.9" customHeight="1" x14ac:dyDescent="0.2">
      <c r="A51" s="91" t="s">
        <v>60</v>
      </c>
      <c r="B51" s="159" t="s">
        <v>61</v>
      </c>
      <c r="C51" s="160"/>
      <c r="D51" s="160"/>
      <c r="E51" s="160"/>
      <c r="F51" s="77" t="s">
        <v>34</v>
      </c>
      <c r="G51" s="83">
        <v>519.16999999999996</v>
      </c>
      <c r="H51" s="113"/>
      <c r="I51" s="118">
        <f>G51*H51</f>
        <v>0</v>
      </c>
      <c r="J51" s="118"/>
      <c r="K51" s="32"/>
      <c r="L51" s="17"/>
    </row>
    <row r="52" spans="1:12" s="1" customFormat="1" ht="99.6" customHeight="1" x14ac:dyDescent="0.2">
      <c r="A52" s="91" t="s">
        <v>62</v>
      </c>
      <c r="B52" s="159" t="s">
        <v>63</v>
      </c>
      <c r="C52" s="160"/>
      <c r="D52" s="160"/>
      <c r="E52" s="160"/>
      <c r="F52" s="33" t="s">
        <v>34</v>
      </c>
      <c r="G52" s="78">
        <v>79.87</v>
      </c>
      <c r="H52" s="113"/>
      <c r="I52" s="118">
        <f>G52*H52</f>
        <v>0</v>
      </c>
      <c r="J52" s="118"/>
      <c r="K52" s="33"/>
      <c r="L52" s="17"/>
    </row>
    <row r="53" spans="1:12" s="1" customFormat="1" ht="27" customHeight="1" x14ac:dyDescent="0.2">
      <c r="A53" s="91" t="s">
        <v>64</v>
      </c>
      <c r="B53" s="155" t="s">
        <v>7</v>
      </c>
      <c r="C53" s="155"/>
      <c r="D53" s="155"/>
      <c r="E53" s="155"/>
      <c r="F53" s="33"/>
      <c r="G53" s="81"/>
      <c r="H53" s="113"/>
      <c r="I53" s="113"/>
      <c r="J53" s="113"/>
      <c r="K53" s="34"/>
      <c r="L53" s="17"/>
    </row>
    <row r="54" spans="1:12" s="1" customFormat="1" ht="120" customHeight="1" x14ac:dyDescent="0.2">
      <c r="A54" s="91" t="s">
        <v>65</v>
      </c>
      <c r="B54" s="130" t="s">
        <v>66</v>
      </c>
      <c r="C54" s="129"/>
      <c r="D54" s="129"/>
      <c r="E54" s="129"/>
      <c r="F54" s="77" t="s">
        <v>1</v>
      </c>
      <c r="G54" s="78">
        <v>1664</v>
      </c>
      <c r="H54" s="113"/>
      <c r="I54" s="118">
        <f>G54*H54</f>
        <v>0</v>
      </c>
      <c r="J54" s="118"/>
      <c r="K54" s="33"/>
      <c r="L54" s="17"/>
    </row>
    <row r="55" spans="1:12" s="2" customFormat="1" ht="23.25" customHeight="1" x14ac:dyDescent="0.2">
      <c r="A55" s="91" t="s">
        <v>67</v>
      </c>
      <c r="B55" s="155" t="s">
        <v>68</v>
      </c>
      <c r="C55" s="155"/>
      <c r="D55" s="155"/>
      <c r="E55" s="155"/>
      <c r="F55" s="34"/>
      <c r="G55" s="33"/>
      <c r="H55" s="113"/>
      <c r="I55" s="123"/>
      <c r="J55" s="123"/>
      <c r="K55" s="10"/>
      <c r="L55" s="9"/>
    </row>
    <row r="56" spans="1:12" s="2" customFormat="1" ht="96.6" customHeight="1" x14ac:dyDescent="0.2">
      <c r="A56" s="91" t="s">
        <v>69</v>
      </c>
      <c r="B56" s="128" t="s">
        <v>70</v>
      </c>
      <c r="C56" s="129"/>
      <c r="D56" s="129"/>
      <c r="E56" s="129"/>
      <c r="F56" s="33" t="s">
        <v>2</v>
      </c>
      <c r="G56" s="33">
        <v>2</v>
      </c>
      <c r="H56" s="113"/>
      <c r="I56" s="118">
        <f>G56*H56</f>
        <v>0</v>
      </c>
      <c r="J56" s="118"/>
      <c r="K56" s="10"/>
      <c r="L56" s="9"/>
    </row>
    <row r="57" spans="1:12" s="2" customFormat="1" ht="46.15" customHeight="1" x14ac:dyDescent="0.2">
      <c r="A57" s="91" t="s">
        <v>71</v>
      </c>
      <c r="B57" s="130" t="s">
        <v>72</v>
      </c>
      <c r="C57" s="131"/>
      <c r="D57" s="131"/>
      <c r="E57" s="131"/>
      <c r="F57" s="10" t="s">
        <v>2</v>
      </c>
      <c r="G57" s="10">
        <v>4</v>
      </c>
      <c r="H57" s="113"/>
      <c r="I57" s="118">
        <f>G57*H57</f>
        <v>0</v>
      </c>
      <c r="J57" s="118"/>
      <c r="K57" s="10"/>
      <c r="L57" s="9"/>
    </row>
    <row r="58" spans="1:12" s="2" customFormat="1" ht="11.25" x14ac:dyDescent="0.2">
      <c r="A58" s="91" t="s">
        <v>73</v>
      </c>
      <c r="B58" s="132" t="s">
        <v>74</v>
      </c>
      <c r="C58" s="132"/>
      <c r="D58" s="132"/>
      <c r="E58" s="132"/>
      <c r="F58" s="10"/>
      <c r="G58" s="10"/>
      <c r="H58" s="113"/>
      <c r="I58" s="123"/>
      <c r="J58" s="123"/>
      <c r="K58" s="10"/>
      <c r="L58" s="9"/>
    </row>
    <row r="59" spans="1:12" s="2" customFormat="1" ht="81.75" customHeight="1" x14ac:dyDescent="0.2">
      <c r="A59" s="91" t="s">
        <v>75</v>
      </c>
      <c r="B59" s="130" t="s">
        <v>76</v>
      </c>
      <c r="C59" s="131"/>
      <c r="D59" s="131"/>
      <c r="E59" s="131"/>
      <c r="F59" s="10" t="s">
        <v>2</v>
      </c>
      <c r="G59" s="10">
        <v>1</v>
      </c>
      <c r="H59" s="113"/>
      <c r="I59" s="118">
        <f t="shared" ref="I59:I60" si="1">G59*H59</f>
        <v>0</v>
      </c>
      <c r="J59" s="118"/>
      <c r="K59" s="10"/>
      <c r="L59" s="9"/>
    </row>
    <row r="60" spans="1:12" s="2" customFormat="1" ht="28.9" customHeight="1" x14ac:dyDescent="0.2">
      <c r="A60" s="91" t="s">
        <v>77</v>
      </c>
      <c r="B60" s="130" t="s">
        <v>78</v>
      </c>
      <c r="C60" s="131"/>
      <c r="D60" s="131"/>
      <c r="E60" s="131"/>
      <c r="F60" s="10" t="s">
        <v>2</v>
      </c>
      <c r="G60" s="10">
        <v>1</v>
      </c>
      <c r="H60" s="113"/>
      <c r="I60" s="118">
        <f t="shared" si="1"/>
        <v>0</v>
      </c>
      <c r="J60" s="118"/>
      <c r="K60" s="10"/>
      <c r="L60" s="9"/>
    </row>
    <row r="61" spans="1:12" s="2" customFormat="1" ht="27.75" customHeight="1" x14ac:dyDescent="0.2">
      <c r="A61" s="91" t="s">
        <v>79</v>
      </c>
      <c r="B61" s="133" t="s">
        <v>80</v>
      </c>
      <c r="C61" s="134"/>
      <c r="D61" s="134"/>
      <c r="E61" s="134"/>
      <c r="F61" s="10"/>
      <c r="G61" s="10"/>
      <c r="H61" s="113"/>
      <c r="I61" s="123"/>
      <c r="J61" s="123"/>
      <c r="K61" s="10"/>
      <c r="L61" s="9"/>
    </row>
    <row r="62" spans="1:12" s="2" customFormat="1" ht="19.5" customHeight="1" x14ac:dyDescent="0.2">
      <c r="A62" s="91" t="s">
        <v>81</v>
      </c>
      <c r="B62" s="130" t="s">
        <v>82</v>
      </c>
      <c r="C62" s="131"/>
      <c r="D62" s="131"/>
      <c r="E62" s="131"/>
      <c r="F62" s="10" t="s">
        <v>34</v>
      </c>
      <c r="G62" s="10">
        <v>4</v>
      </c>
      <c r="H62" s="113"/>
      <c r="I62" s="118">
        <f t="shared" ref="I62:I74" si="2">G62*H62</f>
        <v>0</v>
      </c>
      <c r="J62" s="118"/>
      <c r="K62" s="10"/>
      <c r="L62" s="9"/>
    </row>
    <row r="63" spans="1:12" s="2" customFormat="1" ht="20.25" customHeight="1" x14ac:dyDescent="0.2">
      <c r="A63" s="100" t="s">
        <v>83</v>
      </c>
      <c r="B63" s="137" t="s">
        <v>84</v>
      </c>
      <c r="C63" s="138"/>
      <c r="D63" s="138"/>
      <c r="E63" s="138"/>
      <c r="F63" s="10" t="s">
        <v>34</v>
      </c>
      <c r="G63" s="10">
        <v>4</v>
      </c>
      <c r="H63" s="113"/>
      <c r="I63" s="118">
        <f t="shared" si="2"/>
        <v>0</v>
      </c>
      <c r="J63" s="118"/>
      <c r="K63" s="10"/>
      <c r="L63" s="9"/>
    </row>
    <row r="64" spans="1:12" s="2" customFormat="1" ht="11.25" x14ac:dyDescent="0.2">
      <c r="A64" s="101" t="s">
        <v>85</v>
      </c>
      <c r="B64" s="131" t="s">
        <v>86</v>
      </c>
      <c r="C64" s="131"/>
      <c r="D64" s="131"/>
      <c r="E64" s="131"/>
      <c r="F64" s="10" t="s">
        <v>1</v>
      </c>
      <c r="G64" s="10">
        <v>10</v>
      </c>
      <c r="H64" s="113"/>
      <c r="I64" s="118">
        <f t="shared" si="2"/>
        <v>0</v>
      </c>
      <c r="J64" s="118"/>
      <c r="K64" s="10"/>
      <c r="L64" s="9"/>
    </row>
    <row r="65" spans="1:12" s="2" customFormat="1" ht="15.75" customHeight="1" x14ac:dyDescent="0.2">
      <c r="A65" s="102" t="s">
        <v>87</v>
      </c>
      <c r="B65" s="131" t="s">
        <v>88</v>
      </c>
      <c r="C65" s="131"/>
      <c r="D65" s="131"/>
      <c r="E65" s="131"/>
      <c r="F65" s="79" t="s">
        <v>89</v>
      </c>
      <c r="G65" s="10">
        <v>240</v>
      </c>
      <c r="H65" s="113"/>
      <c r="I65" s="118">
        <f t="shared" si="2"/>
        <v>0</v>
      </c>
      <c r="J65" s="118"/>
      <c r="K65" s="10"/>
      <c r="L65" s="9"/>
    </row>
    <row r="66" spans="1:12" ht="32.25" customHeight="1" x14ac:dyDescent="0.2">
      <c r="A66" s="102" t="s">
        <v>90</v>
      </c>
      <c r="B66" s="130" t="s">
        <v>91</v>
      </c>
      <c r="C66" s="131"/>
      <c r="D66" s="131"/>
      <c r="E66" s="131"/>
      <c r="F66" s="10" t="s">
        <v>92</v>
      </c>
      <c r="G66" s="10">
        <v>12.6</v>
      </c>
      <c r="H66" s="113"/>
      <c r="I66" s="118">
        <f t="shared" si="2"/>
        <v>0</v>
      </c>
      <c r="J66" s="118"/>
    </row>
    <row r="67" spans="1:12" ht="34.5" customHeight="1" x14ac:dyDescent="0.2">
      <c r="A67" s="102" t="s">
        <v>93</v>
      </c>
      <c r="B67" s="130" t="s">
        <v>94</v>
      </c>
      <c r="C67" s="131"/>
      <c r="D67" s="131"/>
      <c r="E67" s="131"/>
      <c r="F67" s="10" t="s">
        <v>34</v>
      </c>
      <c r="G67" s="10">
        <v>2</v>
      </c>
      <c r="H67" s="113"/>
      <c r="I67" s="118">
        <f t="shared" si="2"/>
        <v>0</v>
      </c>
      <c r="J67" s="118"/>
    </row>
    <row r="68" spans="1:12" x14ac:dyDescent="0.2">
      <c r="A68" s="103" t="s">
        <v>95</v>
      </c>
      <c r="B68" s="124" t="s">
        <v>96</v>
      </c>
      <c r="C68" s="124"/>
      <c r="D68" s="124"/>
      <c r="E68" s="124"/>
      <c r="F68" s="80" t="s">
        <v>1</v>
      </c>
      <c r="G68" s="80">
        <v>10</v>
      </c>
      <c r="H68" s="115"/>
      <c r="I68" s="118">
        <f t="shared" si="2"/>
        <v>0</v>
      </c>
      <c r="J68" s="118"/>
    </row>
    <row r="69" spans="1:12" ht="39.75" customHeight="1" x14ac:dyDescent="0.2">
      <c r="A69" s="103" t="s">
        <v>97</v>
      </c>
      <c r="B69" s="136" t="s">
        <v>98</v>
      </c>
      <c r="C69" s="127"/>
      <c r="D69" s="127"/>
      <c r="E69" s="127"/>
      <c r="F69" s="80" t="s">
        <v>1</v>
      </c>
      <c r="G69" s="80">
        <v>10</v>
      </c>
      <c r="H69" s="115"/>
      <c r="I69" s="118">
        <f t="shared" si="2"/>
        <v>0</v>
      </c>
      <c r="J69" s="118"/>
    </row>
    <row r="70" spans="1:12" ht="40.5" customHeight="1" x14ac:dyDescent="0.2">
      <c r="A70" s="103" t="s">
        <v>99</v>
      </c>
      <c r="B70" s="116" t="s">
        <v>100</v>
      </c>
      <c r="C70" s="124"/>
      <c r="D70" s="124"/>
      <c r="E70" s="124"/>
      <c r="F70" s="80" t="s">
        <v>1</v>
      </c>
      <c r="G70" s="80">
        <v>15.65</v>
      </c>
      <c r="H70" s="115"/>
      <c r="I70" s="118">
        <f t="shared" si="2"/>
        <v>0</v>
      </c>
      <c r="J70" s="118"/>
    </row>
    <row r="71" spans="1:12" ht="32.25" customHeight="1" x14ac:dyDescent="0.2">
      <c r="A71" s="103" t="s">
        <v>101</v>
      </c>
      <c r="B71" s="116" t="s">
        <v>102</v>
      </c>
      <c r="C71" s="124"/>
      <c r="D71" s="124"/>
      <c r="E71" s="124"/>
      <c r="F71" s="80" t="s">
        <v>1</v>
      </c>
      <c r="G71" s="80">
        <v>15.65</v>
      </c>
      <c r="H71" s="115"/>
      <c r="I71" s="118">
        <f t="shared" si="2"/>
        <v>0</v>
      </c>
      <c r="J71" s="118"/>
    </row>
    <row r="72" spans="1:12" ht="33.75" customHeight="1" x14ac:dyDescent="0.2">
      <c r="A72" s="103" t="s">
        <v>103</v>
      </c>
      <c r="B72" s="136" t="s">
        <v>104</v>
      </c>
      <c r="C72" s="127"/>
      <c r="D72" s="127"/>
      <c r="E72" s="127"/>
      <c r="F72" s="80" t="s">
        <v>92</v>
      </c>
      <c r="G72" s="80">
        <v>5</v>
      </c>
      <c r="H72" s="115"/>
      <c r="I72" s="118">
        <f t="shared" si="2"/>
        <v>0</v>
      </c>
      <c r="J72" s="118"/>
    </row>
    <row r="73" spans="1:12" x14ac:dyDescent="0.2">
      <c r="A73" s="103" t="s">
        <v>105</v>
      </c>
      <c r="B73" s="127" t="s">
        <v>106</v>
      </c>
      <c r="C73" s="127"/>
      <c r="D73" s="127"/>
      <c r="E73" s="127"/>
      <c r="F73" s="80" t="s">
        <v>2</v>
      </c>
      <c r="G73" s="80">
        <v>1</v>
      </c>
      <c r="H73" s="115"/>
      <c r="I73" s="118">
        <f t="shared" si="2"/>
        <v>0</v>
      </c>
      <c r="J73" s="118"/>
    </row>
    <row r="74" spans="1:12" ht="28.5" customHeight="1" x14ac:dyDescent="0.2">
      <c r="A74" s="103" t="s">
        <v>107</v>
      </c>
      <c r="B74" s="116" t="s">
        <v>108</v>
      </c>
      <c r="C74" s="124"/>
      <c r="D74" s="124"/>
      <c r="E74" s="124"/>
      <c r="F74" s="80" t="s">
        <v>1</v>
      </c>
      <c r="G74" s="80">
        <v>15.65</v>
      </c>
      <c r="H74" s="115"/>
      <c r="I74" s="118">
        <f t="shared" si="2"/>
        <v>0</v>
      </c>
      <c r="J74" s="118"/>
    </row>
    <row r="75" spans="1:12" ht="45.75" customHeight="1" x14ac:dyDescent="0.2">
      <c r="A75" s="103" t="s">
        <v>109</v>
      </c>
      <c r="B75" s="116" t="s">
        <v>110</v>
      </c>
      <c r="C75" s="124"/>
      <c r="D75" s="124"/>
      <c r="E75" s="124"/>
      <c r="F75" s="80" t="s">
        <v>2</v>
      </c>
      <c r="G75" s="80">
        <v>1</v>
      </c>
      <c r="H75" s="115"/>
      <c r="I75" s="118">
        <f t="shared" ref="I75:I77" si="3">G75*H75</f>
        <v>0</v>
      </c>
      <c r="J75" s="118"/>
    </row>
    <row r="76" spans="1:12" ht="34.5" customHeight="1" x14ac:dyDescent="0.2">
      <c r="A76" s="103" t="s">
        <v>111</v>
      </c>
      <c r="B76" s="116" t="s">
        <v>112</v>
      </c>
      <c r="C76" s="124"/>
      <c r="D76" s="124"/>
      <c r="E76" s="124"/>
      <c r="F76" s="80" t="s">
        <v>113</v>
      </c>
      <c r="G76" s="80">
        <v>1</v>
      </c>
      <c r="H76" s="115"/>
      <c r="I76" s="118">
        <f t="shared" si="3"/>
        <v>0</v>
      </c>
      <c r="J76" s="118"/>
    </row>
    <row r="77" spans="1:12" ht="30.75" customHeight="1" x14ac:dyDescent="0.2">
      <c r="A77" s="103" t="s">
        <v>114</v>
      </c>
      <c r="B77" s="116" t="s">
        <v>115</v>
      </c>
      <c r="C77" s="124"/>
      <c r="D77" s="124"/>
      <c r="E77" s="124"/>
      <c r="F77" s="80" t="s">
        <v>1</v>
      </c>
      <c r="G77" s="80">
        <v>10</v>
      </c>
      <c r="H77" s="115"/>
      <c r="I77" s="118">
        <f t="shared" si="3"/>
        <v>0</v>
      </c>
      <c r="J77" s="118"/>
    </row>
    <row r="78" spans="1:12" ht="30.75" customHeight="1" x14ac:dyDescent="0.2">
      <c r="A78" s="103" t="s">
        <v>160</v>
      </c>
      <c r="B78" s="116" t="s">
        <v>161</v>
      </c>
      <c r="C78" s="117"/>
      <c r="D78" s="117"/>
      <c r="E78" s="117"/>
      <c r="F78" s="80" t="s">
        <v>2</v>
      </c>
      <c r="G78" s="80">
        <v>1</v>
      </c>
      <c r="H78" s="115"/>
      <c r="I78" s="118">
        <f t="shared" ref="I78" si="4">G78*H78</f>
        <v>0</v>
      </c>
      <c r="J78" s="119"/>
    </row>
    <row r="79" spans="1:12" ht="29.25" customHeight="1" x14ac:dyDescent="0.2">
      <c r="A79" s="103" t="s">
        <v>116</v>
      </c>
      <c r="B79" s="126" t="s">
        <v>117</v>
      </c>
      <c r="C79" s="126"/>
      <c r="D79" s="126"/>
      <c r="E79" s="126"/>
      <c r="F79" s="98"/>
      <c r="G79" s="98"/>
      <c r="H79" s="115"/>
      <c r="I79" s="120"/>
      <c r="J79" s="121"/>
    </row>
    <row r="80" spans="1:12" ht="36.75" customHeight="1" x14ac:dyDescent="0.2">
      <c r="A80" s="104" t="s">
        <v>127</v>
      </c>
      <c r="B80" s="125" t="s">
        <v>118</v>
      </c>
      <c r="C80" s="125"/>
      <c r="D80" s="125"/>
      <c r="E80" s="125"/>
      <c r="F80" s="80" t="s">
        <v>119</v>
      </c>
      <c r="G80" s="80">
        <v>2</v>
      </c>
      <c r="H80" s="115"/>
      <c r="I80" s="118">
        <f t="shared" ref="I80:I98" si="5">G80*H80</f>
        <v>0</v>
      </c>
      <c r="J80" s="118"/>
    </row>
    <row r="81" spans="1:10" ht="34.5" customHeight="1" x14ac:dyDescent="0.2">
      <c r="A81" s="104" t="s">
        <v>126</v>
      </c>
      <c r="B81" s="125" t="s">
        <v>120</v>
      </c>
      <c r="C81" s="125"/>
      <c r="D81" s="125"/>
      <c r="E81" s="125"/>
      <c r="F81" s="80" t="s">
        <v>119</v>
      </c>
      <c r="G81" s="80">
        <v>6</v>
      </c>
      <c r="H81" s="115"/>
      <c r="I81" s="118">
        <f t="shared" si="5"/>
        <v>0</v>
      </c>
      <c r="J81" s="118"/>
    </row>
    <row r="82" spans="1:10" ht="36" customHeight="1" x14ac:dyDescent="0.2">
      <c r="A82" s="104" t="s">
        <v>125</v>
      </c>
      <c r="B82" s="125" t="s">
        <v>121</v>
      </c>
      <c r="C82" s="125"/>
      <c r="D82" s="125"/>
      <c r="E82" s="125"/>
      <c r="F82" s="80" t="s">
        <v>119</v>
      </c>
      <c r="G82" s="80">
        <v>2</v>
      </c>
      <c r="H82" s="115"/>
      <c r="I82" s="118">
        <f t="shared" si="5"/>
        <v>0</v>
      </c>
      <c r="J82" s="118"/>
    </row>
    <row r="83" spans="1:10" ht="39" customHeight="1" x14ac:dyDescent="0.2">
      <c r="A83" s="104" t="s">
        <v>124</v>
      </c>
      <c r="B83" s="125" t="s">
        <v>122</v>
      </c>
      <c r="C83" s="125"/>
      <c r="D83" s="125"/>
      <c r="E83" s="125"/>
      <c r="F83" s="80" t="s">
        <v>119</v>
      </c>
      <c r="G83" s="80">
        <v>6</v>
      </c>
      <c r="H83" s="115"/>
      <c r="I83" s="118">
        <f t="shared" si="5"/>
        <v>0</v>
      </c>
      <c r="J83" s="118"/>
    </row>
    <row r="84" spans="1:10" ht="35.25" customHeight="1" x14ac:dyDescent="0.2">
      <c r="A84" s="104" t="s">
        <v>123</v>
      </c>
      <c r="B84" s="125" t="s">
        <v>129</v>
      </c>
      <c r="C84" s="125"/>
      <c r="D84" s="125"/>
      <c r="E84" s="125"/>
      <c r="F84" s="84" t="s">
        <v>92</v>
      </c>
      <c r="G84" s="80">
        <v>80</v>
      </c>
      <c r="H84" s="115"/>
      <c r="I84" s="118">
        <f t="shared" si="5"/>
        <v>0</v>
      </c>
      <c r="J84" s="118"/>
    </row>
    <row r="85" spans="1:10" ht="42.75" customHeight="1" x14ac:dyDescent="0.2">
      <c r="A85" s="104" t="s">
        <v>123</v>
      </c>
      <c r="B85" s="125" t="s">
        <v>128</v>
      </c>
      <c r="C85" s="125"/>
      <c r="D85" s="125"/>
      <c r="E85" s="125"/>
      <c r="F85" s="80" t="s">
        <v>92</v>
      </c>
      <c r="G85" s="80">
        <v>120</v>
      </c>
      <c r="H85" s="115"/>
      <c r="I85" s="118">
        <f t="shared" si="5"/>
        <v>0</v>
      </c>
      <c r="J85" s="118"/>
    </row>
    <row r="86" spans="1:10" ht="25.5" customHeight="1" x14ac:dyDescent="0.2">
      <c r="A86" s="104" t="s">
        <v>130</v>
      </c>
      <c r="B86" s="125" t="s">
        <v>131</v>
      </c>
      <c r="C86" s="125"/>
      <c r="D86" s="125"/>
      <c r="E86" s="125"/>
      <c r="F86" s="80" t="s">
        <v>119</v>
      </c>
      <c r="G86" s="80">
        <v>4</v>
      </c>
      <c r="H86" s="115"/>
      <c r="I86" s="118">
        <f t="shared" si="5"/>
        <v>0</v>
      </c>
      <c r="J86" s="118"/>
    </row>
    <row r="87" spans="1:10" ht="26.25" customHeight="1" x14ac:dyDescent="0.2">
      <c r="A87" s="104" t="s">
        <v>132</v>
      </c>
      <c r="B87" s="125" t="s">
        <v>133</v>
      </c>
      <c r="C87" s="125"/>
      <c r="D87" s="125"/>
      <c r="E87" s="125"/>
      <c r="F87" s="80" t="s">
        <v>92</v>
      </c>
      <c r="G87" s="80">
        <v>110</v>
      </c>
      <c r="H87" s="115"/>
      <c r="I87" s="118">
        <f t="shared" si="5"/>
        <v>0</v>
      </c>
      <c r="J87" s="118"/>
    </row>
    <row r="88" spans="1:10" ht="21.75" customHeight="1" x14ac:dyDescent="0.2">
      <c r="A88" s="104" t="s">
        <v>134</v>
      </c>
      <c r="B88" s="125" t="s">
        <v>135</v>
      </c>
      <c r="C88" s="125"/>
      <c r="D88" s="125"/>
      <c r="E88" s="125"/>
      <c r="F88" s="80" t="s">
        <v>92</v>
      </c>
      <c r="G88" s="80">
        <v>110</v>
      </c>
      <c r="H88" s="115"/>
      <c r="I88" s="118">
        <f t="shared" si="5"/>
        <v>0</v>
      </c>
      <c r="J88" s="118"/>
    </row>
    <row r="89" spans="1:10" x14ac:dyDescent="0.2">
      <c r="A89" s="104" t="s">
        <v>136</v>
      </c>
      <c r="B89" s="135" t="s">
        <v>137</v>
      </c>
      <c r="C89" s="135"/>
      <c r="D89" s="135"/>
      <c r="E89" s="135"/>
      <c r="F89" s="80" t="s">
        <v>119</v>
      </c>
      <c r="G89" s="80">
        <v>10</v>
      </c>
      <c r="H89" s="115"/>
      <c r="I89" s="118">
        <f t="shared" si="5"/>
        <v>0</v>
      </c>
      <c r="J89" s="118"/>
    </row>
    <row r="90" spans="1:10" x14ac:dyDescent="0.2">
      <c r="A90" s="104" t="s">
        <v>138</v>
      </c>
      <c r="B90" s="135" t="s">
        <v>139</v>
      </c>
      <c r="C90" s="135"/>
      <c r="D90" s="135"/>
      <c r="E90" s="135"/>
      <c r="F90" s="80" t="s">
        <v>119</v>
      </c>
      <c r="G90" s="80">
        <v>4</v>
      </c>
      <c r="H90" s="115"/>
      <c r="I90" s="118">
        <f t="shared" si="5"/>
        <v>0</v>
      </c>
      <c r="J90" s="118"/>
    </row>
    <row r="91" spans="1:10" x14ac:dyDescent="0.2">
      <c r="A91" s="104" t="s">
        <v>140</v>
      </c>
      <c r="B91" s="135" t="s">
        <v>141</v>
      </c>
      <c r="C91" s="135"/>
      <c r="D91" s="135"/>
      <c r="E91" s="135"/>
      <c r="F91" s="80" t="s">
        <v>119</v>
      </c>
      <c r="G91" s="80">
        <v>4</v>
      </c>
      <c r="H91" s="115"/>
      <c r="I91" s="118">
        <f t="shared" si="5"/>
        <v>0</v>
      </c>
      <c r="J91" s="118"/>
    </row>
    <row r="92" spans="1:10" ht="29.25" customHeight="1" x14ac:dyDescent="0.2">
      <c r="A92" s="104" t="s">
        <v>142</v>
      </c>
      <c r="B92" s="125" t="s">
        <v>143</v>
      </c>
      <c r="C92" s="125"/>
      <c r="D92" s="125"/>
      <c r="E92" s="125"/>
      <c r="F92" s="80" t="s">
        <v>144</v>
      </c>
      <c r="G92" s="80">
        <v>1</v>
      </c>
      <c r="H92" s="115"/>
      <c r="I92" s="118">
        <f t="shared" si="5"/>
        <v>0</v>
      </c>
      <c r="J92" s="118"/>
    </row>
    <row r="93" spans="1:10" ht="24.75" customHeight="1" x14ac:dyDescent="0.2">
      <c r="A93" s="104" t="s">
        <v>145</v>
      </c>
      <c r="B93" s="125" t="s">
        <v>146</v>
      </c>
      <c r="C93" s="125"/>
      <c r="D93" s="125"/>
      <c r="E93" s="125"/>
      <c r="F93" s="80" t="s">
        <v>144</v>
      </c>
      <c r="G93" s="80">
        <v>1</v>
      </c>
      <c r="H93" s="115"/>
      <c r="I93" s="118">
        <f t="shared" si="5"/>
        <v>0</v>
      </c>
      <c r="J93" s="118"/>
    </row>
    <row r="94" spans="1:10" ht="26.25" customHeight="1" x14ac:dyDescent="0.2">
      <c r="A94" s="103" t="s">
        <v>147</v>
      </c>
      <c r="B94" s="125" t="s">
        <v>148</v>
      </c>
      <c r="C94" s="125"/>
      <c r="D94" s="125"/>
      <c r="E94" s="125"/>
      <c r="F94" s="80" t="s">
        <v>92</v>
      </c>
      <c r="G94" s="80">
        <v>120</v>
      </c>
      <c r="H94" s="115"/>
      <c r="I94" s="118">
        <f t="shared" si="5"/>
        <v>0</v>
      </c>
      <c r="J94" s="118"/>
    </row>
    <row r="95" spans="1:10" ht="22.5" customHeight="1" x14ac:dyDescent="0.2">
      <c r="A95" s="103" t="s">
        <v>149</v>
      </c>
      <c r="B95" s="125" t="s">
        <v>150</v>
      </c>
      <c r="C95" s="125"/>
      <c r="D95" s="125"/>
      <c r="E95" s="125"/>
      <c r="F95" s="80" t="s">
        <v>119</v>
      </c>
      <c r="G95" s="80">
        <v>6</v>
      </c>
      <c r="H95" s="115"/>
      <c r="I95" s="118">
        <f t="shared" si="5"/>
        <v>0</v>
      </c>
      <c r="J95" s="118"/>
    </row>
    <row r="96" spans="1:10" ht="36" customHeight="1" x14ac:dyDescent="0.2">
      <c r="A96" s="103" t="s">
        <v>151</v>
      </c>
      <c r="B96" s="125" t="s">
        <v>152</v>
      </c>
      <c r="C96" s="125"/>
      <c r="D96" s="125"/>
      <c r="E96" s="125"/>
      <c r="F96" s="80" t="s">
        <v>119</v>
      </c>
      <c r="G96" s="80">
        <v>6</v>
      </c>
      <c r="H96" s="115"/>
      <c r="I96" s="118">
        <f t="shared" si="5"/>
        <v>0</v>
      </c>
      <c r="J96" s="118"/>
    </row>
    <row r="97" spans="1:10" x14ac:dyDescent="0.2">
      <c r="A97" s="103" t="s">
        <v>153</v>
      </c>
      <c r="B97" s="135" t="s">
        <v>154</v>
      </c>
      <c r="C97" s="135"/>
      <c r="D97" s="135"/>
      <c r="E97" s="135"/>
      <c r="F97" s="80" t="s">
        <v>144</v>
      </c>
      <c r="G97" s="80">
        <v>1</v>
      </c>
      <c r="H97" s="115"/>
      <c r="I97" s="118">
        <f t="shared" si="5"/>
        <v>0</v>
      </c>
      <c r="J97" s="118"/>
    </row>
    <row r="98" spans="1:10" ht="27.75" customHeight="1" x14ac:dyDescent="0.2">
      <c r="A98" s="103" t="s">
        <v>155</v>
      </c>
      <c r="B98" s="125" t="s">
        <v>156</v>
      </c>
      <c r="C98" s="125"/>
      <c r="D98" s="125"/>
      <c r="E98" s="125"/>
      <c r="F98" s="80" t="s">
        <v>144</v>
      </c>
      <c r="G98" s="80">
        <v>1</v>
      </c>
      <c r="H98" s="115"/>
      <c r="I98" s="118">
        <f t="shared" si="5"/>
        <v>0</v>
      </c>
      <c r="J98" s="118"/>
    </row>
    <row r="99" spans="1:10" x14ac:dyDescent="0.2">
      <c r="A99" s="103" t="s">
        <v>157</v>
      </c>
      <c r="B99" s="124" t="s">
        <v>158</v>
      </c>
      <c r="C99" s="124"/>
      <c r="D99" s="124"/>
      <c r="E99" s="124"/>
      <c r="F99" s="98"/>
      <c r="G99" s="85">
        <v>0.05</v>
      </c>
      <c r="H99" s="98"/>
      <c r="I99" s="122">
        <f>+SUM(I29:J98)/100*5</f>
        <v>0</v>
      </c>
      <c r="J99" s="122"/>
    </row>
    <row r="100" spans="1:10" x14ac:dyDescent="0.2">
      <c r="B100" s="124"/>
      <c r="C100" s="124"/>
      <c r="D100" s="124"/>
      <c r="E100" s="124"/>
    </row>
    <row r="101" spans="1:10" x14ac:dyDescent="0.2">
      <c r="B101" s="124"/>
      <c r="C101" s="124"/>
      <c r="D101" s="124"/>
      <c r="E101" s="124"/>
    </row>
    <row r="102" spans="1:10" x14ac:dyDescent="0.2">
      <c r="B102" s="124"/>
      <c r="C102" s="124"/>
      <c r="D102" s="124"/>
      <c r="E102" s="124"/>
    </row>
    <row r="103" spans="1:10" x14ac:dyDescent="0.2">
      <c r="B103" s="124"/>
      <c r="C103" s="124"/>
      <c r="D103" s="124"/>
      <c r="E103" s="124"/>
    </row>
  </sheetData>
  <mergeCells count="155">
    <mergeCell ref="I55:J55"/>
    <mergeCell ref="I50:J50"/>
    <mergeCell ref="B55:E55"/>
    <mergeCell ref="I49:J49"/>
    <mergeCell ref="I51:J51"/>
    <mergeCell ref="I52:J52"/>
    <mergeCell ref="I54:J54"/>
    <mergeCell ref="B40:E40"/>
    <mergeCell ref="B41:E41"/>
    <mergeCell ref="B44:E44"/>
    <mergeCell ref="B45:E45"/>
    <mergeCell ref="B47:E47"/>
    <mergeCell ref="B49:E49"/>
    <mergeCell ref="B50:E50"/>
    <mergeCell ref="B51:E51"/>
    <mergeCell ref="B52:E52"/>
    <mergeCell ref="B53:E53"/>
    <mergeCell ref="B54:E54"/>
    <mergeCell ref="B46:E46"/>
    <mergeCell ref="I45:J45"/>
    <mergeCell ref="B48:E48"/>
    <mergeCell ref="I47:J47"/>
    <mergeCell ref="I41:J41"/>
    <mergeCell ref="I43:J43"/>
    <mergeCell ref="B20:E20"/>
    <mergeCell ref="B17:H17"/>
    <mergeCell ref="B16:H16"/>
    <mergeCell ref="B15:H15"/>
    <mergeCell ref="I44:J44"/>
    <mergeCell ref="I46:J46"/>
    <mergeCell ref="I32:J32"/>
    <mergeCell ref="B33:E33"/>
    <mergeCell ref="I33:J33"/>
    <mergeCell ref="I34:J34"/>
    <mergeCell ref="B35:E35"/>
    <mergeCell ref="I35:J35"/>
    <mergeCell ref="I36:J36"/>
    <mergeCell ref="B37:E37"/>
    <mergeCell ref="I37:J37"/>
    <mergeCell ref="I38:J38"/>
    <mergeCell ref="B39:E39"/>
    <mergeCell ref="I39:J39"/>
    <mergeCell ref="B64:E64"/>
    <mergeCell ref="B65:E65"/>
    <mergeCell ref="B66:E66"/>
    <mergeCell ref="B67:E67"/>
    <mergeCell ref="B4:J4"/>
    <mergeCell ref="I40:J40"/>
    <mergeCell ref="B43:E43"/>
    <mergeCell ref="I42:J42"/>
    <mergeCell ref="B8:J8"/>
    <mergeCell ref="I28:J28"/>
    <mergeCell ref="B29:E29"/>
    <mergeCell ref="I29:J29"/>
    <mergeCell ref="I30:J30"/>
    <mergeCell ref="B31:E31"/>
    <mergeCell ref="I31:J31"/>
    <mergeCell ref="B7:I7"/>
    <mergeCell ref="B9:I9"/>
    <mergeCell ref="B10:I10"/>
    <mergeCell ref="B11:I11"/>
    <mergeCell ref="I26:J26"/>
    <mergeCell ref="B26:F26"/>
    <mergeCell ref="B14:J14"/>
    <mergeCell ref="B18:E18"/>
    <mergeCell ref="B19:E19"/>
    <mergeCell ref="B56:E56"/>
    <mergeCell ref="B57:E57"/>
    <mergeCell ref="B58:E58"/>
    <mergeCell ref="B59:E59"/>
    <mergeCell ref="B60:E60"/>
    <mergeCell ref="B61:E61"/>
    <mergeCell ref="B62:E62"/>
    <mergeCell ref="B103:E103"/>
    <mergeCell ref="B94:E94"/>
    <mergeCell ref="B95:E95"/>
    <mergeCell ref="B96:E96"/>
    <mergeCell ref="B97:E97"/>
    <mergeCell ref="B98:E98"/>
    <mergeCell ref="B89:E89"/>
    <mergeCell ref="B90:E90"/>
    <mergeCell ref="B91:E91"/>
    <mergeCell ref="B92:E92"/>
    <mergeCell ref="B93:E93"/>
    <mergeCell ref="B68:E68"/>
    <mergeCell ref="B69:E69"/>
    <mergeCell ref="B70:E70"/>
    <mergeCell ref="B71:E71"/>
    <mergeCell ref="B72:E72"/>
    <mergeCell ref="B63:E63"/>
    <mergeCell ref="I48:J48"/>
    <mergeCell ref="B99:E99"/>
    <mergeCell ref="B100:E100"/>
    <mergeCell ref="B101:E101"/>
    <mergeCell ref="B102:E102"/>
    <mergeCell ref="B84:E84"/>
    <mergeCell ref="B85:E85"/>
    <mergeCell ref="B86:E86"/>
    <mergeCell ref="B87:E87"/>
    <mergeCell ref="B88:E88"/>
    <mergeCell ref="B79:E79"/>
    <mergeCell ref="B80:E80"/>
    <mergeCell ref="B81:E81"/>
    <mergeCell ref="B82:E82"/>
    <mergeCell ref="B83:E83"/>
    <mergeCell ref="B73:E73"/>
    <mergeCell ref="B74:E74"/>
    <mergeCell ref="B75:E75"/>
    <mergeCell ref="B76:E76"/>
    <mergeCell ref="B77:E77"/>
    <mergeCell ref="I63:J63"/>
    <mergeCell ref="I64:J64"/>
    <mergeCell ref="I58:J58"/>
    <mergeCell ref="I60:J60"/>
    <mergeCell ref="I97:J97"/>
    <mergeCell ref="I98:J98"/>
    <mergeCell ref="I99:J99"/>
    <mergeCell ref="I65:J65"/>
    <mergeCell ref="I56:J56"/>
    <mergeCell ref="I57:J57"/>
    <mergeCell ref="I59:J59"/>
    <mergeCell ref="I61:J61"/>
    <mergeCell ref="I62:J62"/>
    <mergeCell ref="I76:J76"/>
    <mergeCell ref="I77:J77"/>
    <mergeCell ref="I71:J71"/>
    <mergeCell ref="I72:J72"/>
    <mergeCell ref="I73:J73"/>
    <mergeCell ref="I74:J74"/>
    <mergeCell ref="I75:J75"/>
    <mergeCell ref="I66:J66"/>
    <mergeCell ref="I67:J67"/>
    <mergeCell ref="I68:J68"/>
    <mergeCell ref="I69:J69"/>
    <mergeCell ref="I70:J70"/>
    <mergeCell ref="I88:J88"/>
    <mergeCell ref="I89:J89"/>
    <mergeCell ref="I90:J90"/>
    <mergeCell ref="B78:E78"/>
    <mergeCell ref="I78:J78"/>
    <mergeCell ref="I91:J91"/>
    <mergeCell ref="I92:J92"/>
    <mergeCell ref="I93:J93"/>
    <mergeCell ref="I94:J94"/>
    <mergeCell ref="I95:J95"/>
    <mergeCell ref="I96:J96"/>
    <mergeCell ref="I79:J79"/>
    <mergeCell ref="I80:J80"/>
    <mergeCell ref="I81:J81"/>
    <mergeCell ref="I82:J82"/>
    <mergeCell ref="I83:J83"/>
    <mergeCell ref="I84:J84"/>
    <mergeCell ref="I85:J85"/>
    <mergeCell ref="I86:J86"/>
    <mergeCell ref="I87:J87"/>
  </mergeCells>
  <phoneticPr fontId="1" type="noConversion"/>
  <printOptions horizontalCentered="1" verticalCentered="1"/>
  <pageMargins left="0" right="0" top="0" bottom="0" header="0" footer="0"/>
  <pageSetup paperSize="9" scale="90" orientation="portrait" horizontalDpi="24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List1</vt:lpstr>
      <vt:lpstr>List1!Področje_tiskanja</vt:lpstr>
    </vt:vector>
  </TitlesOfParts>
  <Manager/>
  <Company>ANKOR d.o.o.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Grega Vardjan</dc:creator>
  <cp:keywords/>
  <dc:description/>
  <cp:lastModifiedBy>MM</cp:lastModifiedBy>
  <cp:revision/>
  <cp:lastPrinted>2023-08-09T05:00:08Z</cp:lastPrinted>
  <dcterms:created xsi:type="dcterms:W3CDTF">2006-02-15T07:36:51Z</dcterms:created>
  <dcterms:modified xsi:type="dcterms:W3CDTF">2023-08-10T09:50:50Z</dcterms:modified>
  <cp:category/>
  <cp:contentStatus/>
</cp:coreProperties>
</file>