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ARHIV JURE\Kanalizacija Smartno\"/>
    </mc:Choice>
  </mc:AlternateContent>
  <bookViews>
    <workbookView xWindow="330" yWindow="120" windowWidth="15330" windowHeight="13440"/>
  </bookViews>
  <sheets>
    <sheet name="POPIS DEL" sheetId="1" r:id="rId1"/>
  </sheets>
  <definedNames>
    <definedName name="_xlnm.Print_Area" localSheetId="0">'POPIS DEL'!$A$1:$F$178</definedName>
  </definedNames>
  <calcPr calcId="152511"/>
</workbook>
</file>

<file path=xl/calcChain.xml><?xml version="1.0" encoding="utf-8"?>
<calcChain xmlns="http://schemas.openxmlformats.org/spreadsheetml/2006/main">
  <c r="D100" i="1" l="1"/>
  <c r="F100" i="1" s="1"/>
  <c r="F82" i="1"/>
  <c r="D149" i="1" l="1"/>
  <c r="F149" i="1" s="1"/>
  <c r="D147" i="1"/>
  <c r="F147" i="1" s="1"/>
  <c r="F150" i="1"/>
  <c r="F148" i="1"/>
  <c r="F146" i="1"/>
  <c r="D145" i="1"/>
  <c r="F145" i="1" s="1"/>
  <c r="F143" i="1"/>
  <c r="F137" i="1"/>
  <c r="F136" i="1"/>
  <c r="F135" i="1"/>
  <c r="F134" i="1"/>
  <c r="F132" i="1"/>
  <c r="F131" i="1"/>
  <c r="F130" i="1"/>
  <c r="F129" i="1"/>
  <c r="F128" i="1"/>
  <c r="F126" i="1"/>
  <c r="F125" i="1"/>
  <c r="F124" i="1"/>
  <c r="F151" i="1" l="1"/>
  <c r="F28" i="1" s="1"/>
  <c r="F138" i="1"/>
  <c r="F26" i="1" s="1"/>
  <c r="D158" i="1" l="1"/>
  <c r="F75" i="1" l="1"/>
  <c r="F73" i="1"/>
  <c r="F72" i="1"/>
  <c r="F71" i="1"/>
  <c r="D162" i="1" l="1"/>
  <c r="F162" i="1" l="1"/>
  <c r="D164" i="1"/>
  <c r="F164" i="1" s="1"/>
  <c r="D172" i="1" l="1"/>
  <c r="F172" i="1" s="1"/>
  <c r="D160" i="1"/>
  <c r="F160" i="1" s="1"/>
  <c r="F158" i="1"/>
  <c r="F111" i="1" l="1"/>
  <c r="F109" i="1"/>
  <c r="F96" i="1" l="1"/>
  <c r="F98" i="1" l="1"/>
  <c r="F117" i="1" l="1"/>
  <c r="F115" i="1"/>
  <c r="F94" i="1" l="1"/>
  <c r="F156" i="1" l="1"/>
  <c r="F69" i="1"/>
  <c r="F77" i="1" s="1"/>
  <c r="F113" i="1"/>
  <c r="F107" i="1" l="1"/>
  <c r="F92" i="1"/>
  <c r="D88" i="1"/>
  <c r="F62" i="1" l="1"/>
  <c r="F166" i="1" l="1"/>
  <c r="F167" i="1"/>
  <c r="F168" i="1"/>
  <c r="F169" i="1"/>
  <c r="F170" i="1"/>
  <c r="F171" i="1"/>
  <c r="F174" i="1"/>
  <c r="F175" i="1"/>
  <c r="F112" i="1" l="1"/>
  <c r="F119" i="1" s="1"/>
  <c r="F24" i="1" l="1"/>
  <c r="F84" i="1"/>
  <c r="F85" i="1"/>
  <c r="F86" i="1"/>
  <c r="F87" i="1"/>
  <c r="F88" i="1"/>
  <c r="F89" i="1"/>
  <c r="F90" i="1"/>
  <c r="F91" i="1"/>
  <c r="F55" i="1"/>
  <c r="F56" i="1"/>
  <c r="F57" i="1"/>
  <c r="F58" i="1"/>
  <c r="F59" i="1"/>
  <c r="F60" i="1"/>
  <c r="F102" i="1" l="1"/>
  <c r="F54" i="1"/>
  <c r="F64" i="1" s="1"/>
  <c r="D176" i="1" l="1"/>
  <c r="F22" i="1"/>
  <c r="F18" i="1"/>
  <c r="F20" i="1"/>
  <c r="F176" i="1" l="1"/>
  <c r="F178" i="1" s="1"/>
  <c r="F30" i="1" l="1"/>
  <c r="F32" i="1" l="1"/>
  <c r="F34" i="1" s="1"/>
  <c r="F36" i="1" s="1"/>
</calcChain>
</file>

<file path=xl/sharedStrings.xml><?xml version="1.0" encoding="utf-8"?>
<sst xmlns="http://schemas.openxmlformats.org/spreadsheetml/2006/main" count="181" uniqueCount="126">
  <si>
    <t>1.1</t>
  </si>
  <si>
    <t>1.2</t>
  </si>
  <si>
    <t>1.3</t>
  </si>
  <si>
    <t>2.1</t>
  </si>
  <si>
    <t>3.1</t>
  </si>
  <si>
    <t>3.2</t>
  </si>
  <si>
    <t xml:space="preserve"> </t>
  </si>
  <si>
    <t>SKUPAJ OCENJENA VREDNOST BREZ DDV:</t>
  </si>
  <si>
    <t>SKUPAJ OCENJENA VREDNOST Z DDV:</t>
  </si>
  <si>
    <t>m'</t>
  </si>
  <si>
    <t>kos</t>
  </si>
  <si>
    <t>3.3</t>
  </si>
  <si>
    <t>3.4</t>
  </si>
  <si>
    <t>3.5</t>
  </si>
  <si>
    <t>Investitor:</t>
  </si>
  <si>
    <t>Objekt:</t>
  </si>
  <si>
    <t>1.4</t>
  </si>
  <si>
    <t>SKUPNA REKAPITULACIJA</t>
  </si>
  <si>
    <t>5.1</t>
  </si>
  <si>
    <t>5.2</t>
  </si>
  <si>
    <t>5.3</t>
  </si>
  <si>
    <t>I. PREDDELA</t>
  </si>
  <si>
    <t>kpl</t>
  </si>
  <si>
    <t>I. PREDDELA SKUPAJ:</t>
  </si>
  <si>
    <t>Pospravljanje in čiščenje gradbišča po končanih delih</t>
  </si>
  <si>
    <t>1.5</t>
  </si>
  <si>
    <t>II. RUŠITVENA DELA</t>
  </si>
  <si>
    <t>III. ZEMELJSKA DELA</t>
  </si>
  <si>
    <t>II. RUŠITVENA DELA SKUPAJ:</t>
  </si>
  <si>
    <t>III. ZEMELJSKA DELA SKUPAJ:</t>
  </si>
  <si>
    <t>ur</t>
  </si>
  <si>
    <t>Odgovorni projektant:</t>
  </si>
  <si>
    <t>Jože Poglajen, univ.dipl.inž.grad.</t>
  </si>
  <si>
    <t>Projektant:</t>
  </si>
  <si>
    <t>POPIS DEL IN OCENA VREDNOSTI</t>
  </si>
  <si>
    <t>Zakoličba vseh komunalnih vodov s strani pooblaščenega izvajalca (vodovod, kanalizacija, elektrovodi, TK vodi)</t>
  </si>
  <si>
    <t>Strojno in ročno planiranje ter utrjevanje dna širokega izkopa in dna pod objekti kanalizacije (cevi, jaški) z natančnostjo do +/- 2 cm (95% strojno, 5% ročno)</t>
  </si>
  <si>
    <t>Izdelava varnostnega načrta gradbišča, potrjenega s strani varnostnega inženirja (varnost pri delu, …)</t>
  </si>
  <si>
    <t>Vzpostavitev, ureditev, zavarovanje in organizacija gradbišča - postavitev začasnih gradbiščnih objektov, ograj, oznak, opozorilnih znakov in trakov, vključno z odstranitvijo po končanih delih - vse skladno z varnostnim načrtom gradbišča</t>
  </si>
  <si>
    <t>Izdelava projektne dokumentacije izvedenih del (PID)</t>
  </si>
  <si>
    <t>DDV 22%</t>
  </si>
  <si>
    <t>Maja Sakač Rožmanec, dipl.inž.grad.</t>
  </si>
  <si>
    <r>
      <t>m</t>
    </r>
    <r>
      <rPr>
        <vertAlign val="superscript"/>
        <sz val="10"/>
        <rFont val="Arial"/>
        <family val="2"/>
        <charset val="238"/>
      </rPr>
      <t>2</t>
    </r>
  </si>
  <si>
    <r>
      <t>m</t>
    </r>
    <r>
      <rPr>
        <vertAlign val="superscript"/>
        <sz val="10"/>
        <rFont val="Arial"/>
        <family val="2"/>
        <charset val="238"/>
      </rPr>
      <t>3</t>
    </r>
  </si>
  <si>
    <t>Plačilo takse deponije gradbenih odpadkov ter pridobitev evidenčnih listov gradbenih odpadkov.Faktorji razrahljivosti so upoštevani.</t>
  </si>
  <si>
    <t>Zaščita obstoječega vodovoda (po potrebi tudi ostalih vodov infrastrukture)</t>
  </si>
  <si>
    <t>Razna manjša nepredvidena dela, katera se izvedejo po predhodnem pismenem naročilu investitorja ali nadzora - 10% od vseh del (postavke I.-VI.)</t>
  </si>
  <si>
    <t>OBČINA ŠMARTNO PRI LITIJI</t>
  </si>
  <si>
    <t>TOMAZINOVA ULICA 2</t>
  </si>
  <si>
    <t>1275 ŠMARTNO PRI LITIJI</t>
  </si>
  <si>
    <t>SEKUNDARNA KANALIZACIJA ŠMARTNO</t>
  </si>
  <si>
    <t>Litija, maj 2016</t>
  </si>
  <si>
    <t>Rušenje dela obstoječe kanalizacije na mestih, kjer je potrebna prilagoditev obstoječe kanalizacije zaradi poteka projektirane kanalizacije, z nakladanjem na kamion in odvozom na deponijo.</t>
  </si>
  <si>
    <t>3.6</t>
  </si>
  <si>
    <t>Dobava, dovoz in vgrajevanje  drobljenca 0 - 16 mm - zasipanje jaškov v obsegu do 50 cm od stene jaška. Utrjevanje v plasteh po 20 - 30 cm do zbitosti 97% Proctorja.                     (Varianta je zasipanje z okroglo zrnatim materialom frakcije     0 - 32 mm)</t>
  </si>
  <si>
    <t>3.7</t>
  </si>
  <si>
    <t>3.8</t>
  </si>
  <si>
    <t>Odvoz izkopane zemljine na stalno uradno deponijo gradbenih odpadkov v oddaljenosti do h = 30 km, kompletno z zvračanjem in planiranjem dopeljanega materiala na deponiji, faktorji razrahljivosti so upoštevani.</t>
  </si>
  <si>
    <t>5.4</t>
  </si>
  <si>
    <t>5.5</t>
  </si>
  <si>
    <t>5.6</t>
  </si>
  <si>
    <t>5.7</t>
  </si>
  <si>
    <t>Izdelava prilagoditve obstoječe kanalizacijske cevi in morebitnih popravkov poškodovane obstoječe kanalizacije. Količina je ocenjena, obračun se izvede po dejansko izvedenih delih po potrditvi nadzora.</t>
  </si>
  <si>
    <t>Projektantski nadzor med gradnjo in manjše spremembe PZI projekta.</t>
  </si>
  <si>
    <t>m3</t>
  </si>
  <si>
    <t>m2</t>
  </si>
  <si>
    <t>IV. KANALIZACIJA</t>
  </si>
  <si>
    <t>IV. KANALIZACIJA SKUPAJ:</t>
  </si>
  <si>
    <t>Pripravljalna dela, ki so potrebna za nemoteno gradnjo sekundarne kanalizacije.</t>
  </si>
  <si>
    <r>
      <t xml:space="preserve">Dobava, dovoz in vgrajevanje  drobljenca 0 - 8 mm - zasipanje jarkov do višine 20 cm nad temenom cevi. Utrjevanje v plasteh po 20 - 30 cm do zbitosti 97% Proctorja ter planiranje z natančnostjo </t>
    </r>
    <r>
      <rPr>
        <sz val="10"/>
        <rFont val="Calibri"/>
        <family val="2"/>
        <charset val="238"/>
      </rPr>
      <t>±</t>
    </r>
    <r>
      <rPr>
        <sz val="10"/>
        <rFont val="Arial"/>
        <family val="2"/>
        <charset val="238"/>
      </rPr>
      <t xml:space="preserve"> 2,0 cm (posteljica in obsip cevi)       </t>
    </r>
  </si>
  <si>
    <t xml:space="preserve">Zavarovanje brežin pred podorom v jarek, razpiranje in opaž izkopov na mestih slabše nosilnega terena (npr z jeklenimi opaži). </t>
  </si>
  <si>
    <t>Široki strojni in ročni izkop zemljine v terenu III. kategorije v normalnih pogojih dela, vključno z nakladanjem na kamion (80% strojno, 20% ročno - za potrebe natančne lokacije komunalnih vodov in obstoječih priključkov je potrebna izvedba ročnega izkopa) za fekalni kanal. Izkopani material, ki bo primeren za zasipanje kanalov se shrani na gradbiščni deponiji in se kasneje uporabi za zasipanje.</t>
  </si>
  <si>
    <t>Izdelava fekalne kanalizacije iz PVC cevi SN16 DN200 mm na peščeno podlago z zasipanjem s peščenim materialom debeline 0-8 mm, vključeni vsi priklopi na jaške (pesek obračunan v zemeljskih delih).</t>
  </si>
  <si>
    <t>5.8</t>
  </si>
  <si>
    <t>5.9</t>
  </si>
  <si>
    <t>5.10</t>
  </si>
  <si>
    <t>5.11</t>
  </si>
  <si>
    <t>4.1</t>
  </si>
  <si>
    <t>4.2</t>
  </si>
  <si>
    <t>4.3</t>
  </si>
  <si>
    <t>4.4</t>
  </si>
  <si>
    <t>4.5</t>
  </si>
  <si>
    <t>4.6</t>
  </si>
  <si>
    <t>4.7</t>
  </si>
  <si>
    <t>Pregled in čiščenje kanala pred izvedbo tlačnega preizkusa vodotesnosti.</t>
  </si>
  <si>
    <t>Preizkus vodotesnosti kanalizacije.</t>
  </si>
  <si>
    <t>Preizkus vodotesnosti jaškov.</t>
  </si>
  <si>
    <t>Snemanje kanala s kamero.</t>
  </si>
  <si>
    <t>Izdelava geodetskega posnetka po končanih delih s certifikatom pooblaščenega geodeta za izdelavo PID projekta in vnosa v kataster GJI</t>
  </si>
  <si>
    <t>Vnos v kataster GJI</t>
  </si>
  <si>
    <t>V. ZAKLJUČNA IN OSTALA DELA</t>
  </si>
  <si>
    <t>V. ZAKLJUČNA IN OSTALA DELA SKUPAJ:</t>
  </si>
  <si>
    <t>SEKUNDARNI VOD KD ŠMARTNO IN VRTEC</t>
  </si>
  <si>
    <t>Zakoličba predvidenih jaškov(zaradi delno manjkajočih podatkov o obstoječi infrastrukturi bo morda potrebno natančno lokacijo predvidenih jaškov naknadno nekoliko spremeniti.)</t>
  </si>
  <si>
    <t>Strojni zarez asfaltnega cestišča v debelini do 10 cm</t>
  </si>
  <si>
    <t>2.2</t>
  </si>
  <si>
    <t>Strojno rušenje asfaltnega cestišča v debelini do 10 cm, kompletno z nakladanjem in odvozom na stalno uradno deponijo h = 30 km ter plačilom deponijske takse</t>
  </si>
  <si>
    <t>2.3</t>
  </si>
  <si>
    <t>Strojno in ročno rušenje betonskih robnikov in ostalih obrob vseh vrst (tudi granitne kocke) ter nakladanje na kamion in odvoz na stalno uradno deponijo h = 30 km, vključno s plačilom deponijske takse</t>
  </si>
  <si>
    <t>Izdelava revizijskega jaška (PE DN800 mm) z LTŽ pokrovom (D400 - 40 t), globina jaška do 1,50 m. Vključena dovoz in dobava vsega materiala ter vsi prikopi in zagotovitev vodotesnosti za fekalni kanalizacijski vod.</t>
  </si>
  <si>
    <t>Izdelava revizijskega jaška (PE DN800 mm) z LTŽ pokrovom (D400 - 40 t), globina jaška 1,50 m do 2,50 m. Vključena dovoz in dobava vsega materiala ter vsi prikopi in zagotovitev vodotesnosti za fekalni kanalizacijski vod.</t>
  </si>
  <si>
    <t>Izdelava priključitve na obstoječi jašek iz PE cevi, kompletno z vsemi potrebnimi deli in pomožnim materialom.</t>
  </si>
  <si>
    <t>Dobava in dovoz materiala in zasipanje jarkov s kvalitetnejšim materialom (drobljenec)</t>
  </si>
  <si>
    <t>IV. VOZIŠČNE KONSTRUKCIJE</t>
  </si>
  <si>
    <t>Dobava, dovoz in vgrajevanje zmrzlinsko odpornega kamnitega drobljenca 0-32 mm v cestno konstrukcijo (tampon nasip ceste), v debelini 50 cm, utrjevanje v plasteh po 15-20 cm do deformacijskega modula Ev2 = 90 MPa ter planiranje z natančnostjo +/- 1,0 cm</t>
  </si>
  <si>
    <t>Dobava, dovoz in polaganje dvignjenih in potopljenih cestnih robnikov b/h = 15/25 cm za pločnik, kompletno s podložnim betonom C16/20, obbetoniranjem ter fugiranjem stikov s fino cementno malto z vseh strani ter izdelavo trajnoelastičnih reg na vsakih 8 m' robnikov</t>
  </si>
  <si>
    <t>Dobava in dovoz kvalitetnega zmrzlinsko odpornega kamnitega drobljenca 0-16 mm za izdelavo finega planuma na traso ceste v skladu s terminskim planom in naročilom asfalterjev</t>
  </si>
  <si>
    <t>Strojna - ročna izdelava finega planuma v debelini 15 cm, v pravilnih prečnih in vzdolžnih sklonih (glej grafični del načrta) s komprimiranjem do deformacijskega modula Ev2 = 100 MPa in natančnostjo +/- 1,0 cm</t>
  </si>
  <si>
    <t>Doplačilo za pripravo za asfaltno muldo 50/5 cm v finem planumu v skladu z načrtom in navodili asfalterjev</t>
  </si>
  <si>
    <t>Izvedba geomehanskih meritev nosilnosti voziščne konstrukcije na vseh plasteh (temeljna tla, tamponsko nasutje, fini planum), vključno z izdajo poročila o primernosti gradbenih konstrukcij skladno s tehnično specifikacijo za javne ceste</t>
  </si>
  <si>
    <t>Podbetoniranje oz. popravilo opornih zidov in zidanih ograj z betonom C25/30, vključno z opaženjem armaturo, vsem materialom in vsemi pomožnimi deli</t>
  </si>
  <si>
    <t>IV. VOZIŠČNE KONSTRUKCIJE SKUPAJ:</t>
  </si>
  <si>
    <t>V. ASFALTERSKA DELA</t>
  </si>
  <si>
    <t>Dobava, dovoz in izdelava nosilne vezane plasti iz asfaltne mešanice AC 22 base B 50/70 A3, v debelini 6 cm in z natančnostjo +/- 0,5 cm</t>
  </si>
  <si>
    <t>Dobava, dovoz in izdelava obrabno zaporne vezane plasti iz asfaltne mešanice AC 8 surf B 50/70 A3, v debelini 3 cm in z natančnostjo +/- 0,5 cm</t>
  </si>
  <si>
    <t>Doplačilo za izdelavo vodotesnih trajno elastičnih stikov z obstoječim asfaltom</t>
  </si>
  <si>
    <t>Doplačilo za izdelavo krožno uvaljane asfaltne mulde v širini 50 cm in globini 5 cm, vključno s predpripravo finega planuma</t>
  </si>
  <si>
    <t>V. ASFALTERSKA DELA SKUPAJ:</t>
  </si>
  <si>
    <t>V. VOZIŠČNE KONSTRUKCIJE</t>
  </si>
  <si>
    <t>VI. ASFALTERSKA DELA</t>
  </si>
  <si>
    <t>VII. ZAKLJUČNA IN NEPREDVIDENA DELA</t>
  </si>
  <si>
    <t>Strojni izkop humusa v debelini 15 - 20 cm in nakladanje na kamion</t>
  </si>
  <si>
    <t>3.9</t>
  </si>
  <si>
    <t>Humusiranje zelenih površin ob cesti s humusom z gradbiščne deponije v debelini 15 cm, vključno s transportom, strojnim in ročnim planiranjem</t>
  </si>
  <si>
    <t>3.10</t>
  </si>
  <si>
    <t>Izdelava odcepov hišnih priključkov iz kanalizacijske cevi  SN8 DN160 mm na peščeno podlago z zasipanjem s peščenim materialom debeline 0-8 mm, v dolžini do 20,00 m z vsemi pomožnimi deli in materialom. (Opomba: hišni priključek se ne izdeluje v celoti. Pusti se samo odcep. Izdelava hišnega priključka do objekta ni predmet tega projekta)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</si>
</sst>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CE"/>
      <charset val="238"/>
    </font>
    <font>
      <sz val="8"/>
      <name val="Arial CE"/>
      <charset val="238"/>
    </font>
    <font>
      <sz val="10"/>
      <name val="Arial"/>
      <family val="2"/>
      <charset val="238"/>
    </font>
    <font>
      <b/>
      <sz val="10"/>
      <name val="Arial"/>
      <family val="2"/>
      <charset val="238"/>
    </font>
    <font>
      <b/>
      <u/>
      <sz val="10"/>
      <name val="Arial"/>
      <family val="2"/>
      <charset val="238"/>
    </font>
    <font>
      <sz val="8"/>
      <name val="Arial"/>
      <family val="2"/>
      <charset val="238"/>
    </font>
    <font>
      <u/>
      <sz val="10"/>
      <name val="Arial"/>
      <family val="2"/>
      <charset val="238"/>
    </font>
    <font>
      <b/>
      <sz val="12"/>
      <name val="Arial"/>
      <family val="2"/>
      <charset val="238"/>
    </font>
    <font>
      <vertAlign val="superscript"/>
      <sz val="10"/>
      <name val="Arial"/>
      <family val="2"/>
      <charset val="238"/>
    </font>
    <font>
      <sz val="10"/>
      <name val="Calibri"/>
      <family val="2"/>
      <charset val="238"/>
    </font>
    <font>
      <sz val="10"/>
      <color rgb="FFFF0000"/>
      <name val="Arial"/>
      <family val="2"/>
      <charset val="23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3" fillId="0" borderId="13"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4" fontId="3" fillId="0" borderId="13" xfId="0" applyNumberFormat="1" applyFont="1" applyFill="1" applyBorder="1" applyAlignment="1">
      <alignment horizontal="right"/>
    </xf>
    <xf numFmtId="4" fontId="3" fillId="0" borderId="14" xfId="0" applyNumberFormat="1" applyFont="1" applyFill="1" applyBorder="1" applyAlignment="1">
      <alignment horizontal="right"/>
    </xf>
    <xf numFmtId="4" fontId="2" fillId="0" borderId="0" xfId="0" applyNumberFormat="1" applyFont="1" applyFill="1" applyBorder="1" applyAlignment="1">
      <alignment horizontal="right"/>
    </xf>
    <xf numFmtId="4" fontId="3" fillId="0" borderId="0" xfId="0" applyNumberFormat="1" applyFont="1" applyFill="1" applyBorder="1" applyAlignment="1">
      <alignment horizontal="right"/>
    </xf>
    <xf numFmtId="0" fontId="2" fillId="0" borderId="0" xfId="0" applyFont="1" applyFill="1" applyBorder="1" applyAlignment="1">
      <alignment horizontal="right"/>
    </xf>
    <xf numFmtId="49" fontId="2" fillId="0" borderId="0" xfId="0" applyNumberFormat="1" applyFont="1" applyFill="1" applyAlignment="1">
      <alignment horizontal="left" vertical="top"/>
    </xf>
    <xf numFmtId="0" fontId="2" fillId="0" borderId="0" xfId="0" applyNumberFormat="1" applyFont="1" applyFill="1" applyBorder="1" applyAlignment="1">
      <alignment horizontal="left" vertical="center" wrapText="1"/>
    </xf>
    <xf numFmtId="0" fontId="2" fillId="0" borderId="0" xfId="0" applyFont="1" applyFill="1" applyAlignment="1">
      <alignment vertical="center"/>
    </xf>
    <xf numFmtId="4" fontId="2" fillId="0" borderId="0" xfId="0" applyNumberFormat="1" applyFont="1" applyFill="1" applyAlignment="1">
      <alignment horizontal="right"/>
    </xf>
    <xf numFmtId="0" fontId="2" fillId="0" borderId="0" xfId="0" applyNumberFormat="1" applyFont="1" applyFill="1" applyAlignment="1">
      <alignment horizontal="left" vertical="center" wrapText="1"/>
    </xf>
    <xf numFmtId="0" fontId="2" fillId="0" borderId="0" xfId="0" applyFont="1" applyFill="1" applyAlignment="1">
      <alignment horizontal="center"/>
    </xf>
    <xf numFmtId="0" fontId="6"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2" fillId="0" borderId="0" xfId="0" applyFont="1" applyFill="1" applyAlignment="1">
      <alignment horizontal="center" wrapText="1"/>
    </xf>
    <xf numFmtId="0" fontId="2" fillId="0" borderId="6" xfId="0" applyNumberFormat="1" applyFont="1" applyFill="1" applyBorder="1" applyAlignment="1">
      <alignment horizontal="left" vertical="center" wrapText="1"/>
    </xf>
    <xf numFmtId="0" fontId="2" fillId="0" borderId="7" xfId="0" applyFont="1" applyFill="1" applyBorder="1" applyAlignment="1">
      <alignment horizontal="right"/>
    </xf>
    <xf numFmtId="4" fontId="2" fillId="0" borderId="7" xfId="0" applyNumberFormat="1" applyFont="1" applyFill="1" applyBorder="1" applyAlignment="1">
      <alignment horizontal="right"/>
    </xf>
    <xf numFmtId="4" fontId="3" fillId="0" borderId="4" xfId="0" applyNumberFormat="1" applyFont="1" applyFill="1" applyBorder="1" applyAlignment="1">
      <alignment horizontal="right"/>
    </xf>
    <xf numFmtId="4" fontId="3" fillId="0" borderId="9" xfId="0" applyNumberFormat="1" applyFont="1" applyFill="1" applyBorder="1" applyAlignment="1">
      <alignment horizontal="right"/>
    </xf>
    <xf numFmtId="4" fontId="3" fillId="0" borderId="7" xfId="0" applyNumberFormat="1" applyFont="1" applyFill="1" applyBorder="1" applyAlignment="1">
      <alignment horizontal="right"/>
    </xf>
    <xf numFmtId="4" fontId="3" fillId="0" borderId="5" xfId="0" applyNumberFormat="1" applyFont="1" applyFill="1" applyBorder="1" applyAlignment="1">
      <alignment horizontal="right"/>
    </xf>
    <xf numFmtId="4" fontId="3" fillId="0" borderId="11" xfId="0" applyNumberFormat="1" applyFont="1" applyFill="1" applyBorder="1" applyAlignment="1">
      <alignment horizontal="right"/>
    </xf>
    <xf numFmtId="0" fontId="4" fillId="0" borderId="0"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3" fillId="0" borderId="0" xfId="0" applyNumberFormat="1" applyFont="1" applyFill="1" applyBorder="1" applyAlignment="1">
      <alignment horizontal="left" vertical="center" wrapText="1"/>
    </xf>
    <xf numFmtId="0" fontId="2" fillId="2" borderId="0" xfId="0" applyFont="1" applyFill="1" applyAlignment="1">
      <alignment vertical="center"/>
    </xf>
    <xf numFmtId="0" fontId="2" fillId="0" borderId="0" xfId="0" applyNumberFormat="1" applyFont="1" applyAlignment="1">
      <alignment horizontal="left" vertical="center" wrapText="1"/>
    </xf>
    <xf numFmtId="0" fontId="2" fillId="0" borderId="0" xfId="0" applyFont="1" applyAlignment="1">
      <alignment horizontal="center"/>
    </xf>
    <xf numFmtId="4" fontId="2" fillId="0" borderId="0" xfId="0" applyNumberFormat="1" applyFont="1" applyAlignment="1">
      <alignment horizontal="right"/>
    </xf>
    <xf numFmtId="0" fontId="0" fillId="0" borderId="0" xfId="0" applyFont="1" applyFill="1" applyAlignment="1">
      <alignment horizontal="center"/>
    </xf>
    <xf numFmtId="4" fontId="0" fillId="0" borderId="0" xfId="0" applyNumberFormat="1" applyFont="1" applyFill="1" applyAlignment="1">
      <alignment horizontal="right"/>
    </xf>
    <xf numFmtId="0" fontId="0" fillId="0" borderId="0" xfId="0" applyNumberFormat="1" applyFont="1" applyFill="1" applyAlignment="1">
      <alignment horizontal="left" vertical="center" wrapText="1"/>
    </xf>
    <xf numFmtId="0" fontId="2" fillId="0" borderId="0" xfId="0" applyFont="1" applyFill="1" applyAlignment="1">
      <alignment vertical="center" wrapText="1"/>
    </xf>
    <xf numFmtId="4" fontId="5" fillId="0" borderId="0" xfId="0" applyNumberFormat="1" applyFont="1" applyFill="1" applyBorder="1" applyAlignment="1">
      <alignment horizontal="right"/>
    </xf>
    <xf numFmtId="0"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NumberFormat="1" applyFont="1" applyBorder="1" applyAlignment="1">
      <alignment horizontal="left" vertical="center" wrapText="1"/>
    </xf>
    <xf numFmtId="0" fontId="2" fillId="0" borderId="0" xfId="0" applyFont="1" applyBorder="1" applyAlignment="1">
      <alignment horizontal="center"/>
    </xf>
    <xf numFmtId="4" fontId="2" fillId="0" borderId="0" xfId="0" applyNumberFormat="1" applyFont="1" applyBorder="1" applyAlignment="1">
      <alignment horizontal="right"/>
    </xf>
    <xf numFmtId="0" fontId="4" fillId="0" borderId="0" xfId="0" applyNumberFormat="1" applyFont="1" applyAlignment="1">
      <alignment horizontal="left" vertical="top" wrapText="1"/>
    </xf>
    <xf numFmtId="0" fontId="2" fillId="0" borderId="0" xfId="0" applyFont="1" applyAlignment="1">
      <alignment horizontal="right"/>
    </xf>
    <xf numFmtId="0" fontId="2" fillId="0" borderId="0" xfId="0" applyFont="1" applyAlignment="1">
      <alignment vertical="center" wrapText="1"/>
    </xf>
    <xf numFmtId="4" fontId="2" fillId="0" borderId="0" xfId="0" applyNumberFormat="1" applyFont="1" applyAlignment="1"/>
    <xf numFmtId="0" fontId="3" fillId="0" borderId="12" xfId="0" applyNumberFormat="1" applyFont="1" applyBorder="1" applyAlignment="1">
      <alignment horizontal="left" vertical="top" wrapText="1"/>
    </xf>
    <xf numFmtId="0" fontId="3" fillId="0" borderId="13" xfId="0" applyFont="1" applyBorder="1" applyAlignment="1">
      <alignment horizontal="center"/>
    </xf>
    <xf numFmtId="4" fontId="3" fillId="0" borderId="13" xfId="0" applyNumberFormat="1" applyFont="1" applyBorder="1" applyAlignment="1">
      <alignment horizontal="right"/>
    </xf>
    <xf numFmtId="4" fontId="3" fillId="0" borderId="14" xfId="0" applyNumberFormat="1" applyFont="1" applyBorder="1" applyAlignment="1">
      <alignment horizontal="right"/>
    </xf>
    <xf numFmtId="49" fontId="2" fillId="0" borderId="0" xfId="0" applyNumberFormat="1" applyFont="1" applyFill="1" applyAlignment="1" applyProtection="1">
      <alignment horizontal="left" vertical="top"/>
      <protection locked="0"/>
    </xf>
    <xf numFmtId="0" fontId="2"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protection locked="0"/>
    </xf>
    <xf numFmtId="4" fontId="2" fillId="0" borderId="0" xfId="0" applyNumberFormat="1" applyFont="1" applyFill="1" applyAlignment="1" applyProtection="1">
      <alignment horizontal="right"/>
      <protection locked="0"/>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49" fontId="3" fillId="0" borderId="0" xfId="0" applyNumberFormat="1" applyFont="1" applyFill="1" applyAlignment="1" applyProtection="1">
      <alignment horizontal="left" vertical="top"/>
      <protection locked="0"/>
    </xf>
    <xf numFmtId="0"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protection locked="0"/>
    </xf>
    <xf numFmtId="0" fontId="3" fillId="0" borderId="6"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protection locked="0"/>
    </xf>
    <xf numFmtId="0" fontId="3" fillId="0" borderId="10"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protection locked="0"/>
    </xf>
    <xf numFmtId="0" fontId="3" fillId="0" borderId="0" xfId="0" applyNumberFormat="1" applyFont="1" applyFill="1" applyAlignment="1" applyProtection="1">
      <alignment horizontal="left" vertical="center" wrapText="1"/>
      <protection locked="0"/>
    </xf>
    <xf numFmtId="0" fontId="3" fillId="0" borderId="0" xfId="0" applyFont="1" applyFill="1" applyAlignment="1" applyProtection="1">
      <alignment horizontal="center"/>
      <protection locked="0"/>
    </xf>
    <xf numFmtId="0" fontId="3" fillId="0" borderId="0" xfId="0" applyFont="1" applyFill="1" applyAlignment="1" applyProtection="1">
      <alignment vertical="center"/>
      <protection locked="0"/>
    </xf>
    <xf numFmtId="0" fontId="3" fillId="0" borderId="0" xfId="0" applyNumberFormat="1" applyFont="1" applyFill="1" applyAlignment="1" applyProtection="1">
      <alignment horizontal="left" vertical="center"/>
      <protection locked="0"/>
    </xf>
    <xf numFmtId="4" fontId="2" fillId="0" borderId="0" xfId="0" applyNumberFormat="1" applyFont="1" applyFill="1" applyBorder="1" applyAlignment="1" applyProtection="1">
      <alignment horizontal="center"/>
      <protection locked="0"/>
    </xf>
    <xf numFmtId="4" fontId="3" fillId="0" borderId="0" xfId="0" applyNumberFormat="1" applyFont="1" applyFill="1" applyAlignment="1" applyProtection="1">
      <alignment horizontal="right"/>
      <protection locked="0"/>
    </xf>
    <xf numFmtId="4" fontId="2" fillId="0" borderId="0" xfId="0" applyNumberFormat="1" applyFont="1" applyFill="1" applyBorder="1" applyAlignment="1" applyProtection="1">
      <alignment horizontal="right"/>
      <protection locked="0"/>
    </xf>
    <xf numFmtId="4" fontId="2" fillId="0" borderId="0" xfId="0" applyNumberFormat="1" applyFont="1" applyFill="1" applyAlignment="1" applyProtection="1">
      <alignment horizontal="left" vertical="center"/>
      <protection locked="0"/>
    </xf>
    <xf numFmtId="4" fontId="3" fillId="0" borderId="13" xfId="0" applyNumberFormat="1" applyFont="1" applyFill="1" applyBorder="1" applyAlignment="1" applyProtection="1">
      <alignment horizontal="right"/>
      <protection locked="0"/>
    </xf>
    <xf numFmtId="4" fontId="2" fillId="0" borderId="0" xfId="0" applyNumberFormat="1" applyFont="1" applyBorder="1" applyAlignment="1" applyProtection="1">
      <alignment horizontal="right"/>
      <protection locked="0"/>
    </xf>
    <xf numFmtId="4" fontId="3" fillId="0" borderId="0" xfId="0" applyNumberFormat="1" applyFont="1" applyFill="1" applyBorder="1" applyAlignment="1" applyProtection="1">
      <alignment horizontal="right"/>
      <protection locked="0"/>
    </xf>
    <xf numFmtId="4" fontId="2" fillId="0" borderId="0" xfId="0" applyNumberFormat="1" applyFont="1" applyAlignment="1" applyProtection="1">
      <alignment horizontal="right"/>
      <protection locked="0"/>
    </xf>
    <xf numFmtId="4" fontId="10" fillId="0" borderId="0" xfId="0" applyNumberFormat="1" applyFont="1" applyFill="1" applyAlignment="1" applyProtection="1">
      <alignment horizontal="right"/>
      <protection locked="0"/>
    </xf>
    <xf numFmtId="4" fontId="0" fillId="0" borderId="0" xfId="0" applyNumberFormat="1" applyFont="1" applyFill="1" applyAlignment="1" applyProtection="1">
      <alignment horizontal="right"/>
      <protection locked="0"/>
    </xf>
    <xf numFmtId="4" fontId="2" fillId="0" borderId="0" xfId="0" applyNumberFormat="1" applyFont="1" applyAlignment="1" applyProtection="1">
      <protection locked="0"/>
    </xf>
    <xf numFmtId="4" fontId="3" fillId="0" borderId="13" xfId="0" applyNumberFormat="1" applyFont="1" applyBorder="1" applyAlignment="1" applyProtection="1">
      <alignment horizontal="right"/>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8"/>
  <sheetViews>
    <sheetView showZeros="0" tabSelected="1" view="pageBreakPreview" zoomScale="130" zoomScaleNormal="100" zoomScaleSheetLayoutView="130" zoomScalePageLayoutView="120" workbookViewId="0">
      <selection activeCell="D6" sqref="D6"/>
    </sheetView>
  </sheetViews>
  <sheetFormatPr defaultRowHeight="12.75" x14ac:dyDescent="0.2"/>
  <cols>
    <col min="1" max="1" width="4.7109375" style="9" customWidth="1"/>
    <col min="2" max="2" width="50.7109375" style="13" customWidth="1"/>
    <col min="3" max="3" width="5" style="14" customWidth="1"/>
    <col min="4" max="6" width="10.7109375" style="12" customWidth="1"/>
    <col min="7" max="16384" width="9.140625" style="11"/>
  </cols>
  <sheetData>
    <row r="2" spans="1:6" x14ac:dyDescent="0.2">
      <c r="B2" s="15" t="s">
        <v>14</v>
      </c>
    </row>
    <row r="3" spans="1:6" x14ac:dyDescent="0.2">
      <c r="B3" s="16" t="s">
        <v>47</v>
      </c>
    </row>
    <row r="4" spans="1:6" x14ac:dyDescent="0.2">
      <c r="B4" s="16" t="s">
        <v>48</v>
      </c>
    </row>
    <row r="5" spans="1:6" x14ac:dyDescent="0.2">
      <c r="B5" s="17" t="s">
        <v>49</v>
      </c>
    </row>
    <row r="7" spans="1:6" x14ac:dyDescent="0.2">
      <c r="B7" s="15" t="s">
        <v>15</v>
      </c>
    </row>
    <row r="8" spans="1:6" ht="12.75" customHeight="1" x14ac:dyDescent="0.2">
      <c r="B8" s="16" t="s">
        <v>50</v>
      </c>
    </row>
    <row r="9" spans="1:6" ht="12.75" customHeight="1" x14ac:dyDescent="0.2">
      <c r="B9" s="16" t="s">
        <v>92</v>
      </c>
    </row>
    <row r="10" spans="1:6" ht="12.75" customHeight="1" x14ac:dyDescent="0.2">
      <c r="B10" s="17"/>
      <c r="C10" s="18"/>
    </row>
    <row r="11" spans="1:6" x14ac:dyDescent="0.2">
      <c r="A11" s="53"/>
      <c r="B11" s="54"/>
      <c r="C11" s="55"/>
      <c r="D11" s="56"/>
      <c r="E11" s="56"/>
      <c r="F11" s="56"/>
    </row>
    <row r="12" spans="1:6" ht="15.75" x14ac:dyDescent="0.2">
      <c r="A12" s="53"/>
      <c r="B12" s="57" t="s">
        <v>34</v>
      </c>
      <c r="C12" s="58"/>
      <c r="D12" s="58"/>
      <c r="E12" s="58"/>
      <c r="F12" s="59"/>
    </row>
    <row r="13" spans="1:6" x14ac:dyDescent="0.2">
      <c r="A13" s="53"/>
      <c r="B13" s="54"/>
      <c r="C13" s="55"/>
      <c r="D13" s="56"/>
      <c r="E13" s="56"/>
      <c r="F13" s="56"/>
    </row>
    <row r="14" spans="1:6" x14ac:dyDescent="0.2">
      <c r="A14" s="53"/>
      <c r="B14" s="54"/>
      <c r="C14" s="55"/>
      <c r="D14" s="56"/>
      <c r="E14" s="56"/>
      <c r="F14" s="56"/>
    </row>
    <row r="15" spans="1:6" x14ac:dyDescent="0.2">
      <c r="A15" s="53"/>
      <c r="B15" s="60" t="s">
        <v>17</v>
      </c>
      <c r="C15" s="61"/>
      <c r="D15" s="61"/>
      <c r="E15" s="61"/>
      <c r="F15" s="62"/>
    </row>
    <row r="16" spans="1:6" x14ac:dyDescent="0.2">
      <c r="A16" s="53"/>
      <c r="B16" s="63"/>
      <c r="C16" s="64"/>
      <c r="D16" s="64"/>
      <c r="E16" s="64"/>
      <c r="F16" s="65"/>
    </row>
    <row r="17" spans="1:6" x14ac:dyDescent="0.2">
      <c r="B17" s="19"/>
      <c r="C17" s="2"/>
      <c r="D17" s="8"/>
      <c r="E17" s="8"/>
      <c r="F17" s="20"/>
    </row>
    <row r="18" spans="1:6" x14ac:dyDescent="0.2">
      <c r="B18" s="19" t="s">
        <v>21</v>
      </c>
      <c r="C18" s="2"/>
      <c r="D18" s="8"/>
      <c r="E18" s="8"/>
      <c r="F18" s="21">
        <f>F64</f>
        <v>0</v>
      </c>
    </row>
    <row r="19" spans="1:6" x14ac:dyDescent="0.2">
      <c r="B19" s="19"/>
      <c r="C19" s="2"/>
      <c r="D19" s="8"/>
      <c r="E19" s="8"/>
      <c r="F19" s="20"/>
    </row>
    <row r="20" spans="1:6" x14ac:dyDescent="0.2">
      <c r="B20" s="19" t="s">
        <v>26</v>
      </c>
      <c r="C20" s="2"/>
      <c r="D20" s="8"/>
      <c r="E20" s="8"/>
      <c r="F20" s="21">
        <f>F77</f>
        <v>0</v>
      </c>
    </row>
    <row r="21" spans="1:6" x14ac:dyDescent="0.2">
      <c r="B21" s="19"/>
      <c r="C21" s="2"/>
      <c r="D21" s="8"/>
      <c r="E21" s="8"/>
      <c r="F21" s="20"/>
    </row>
    <row r="22" spans="1:6" x14ac:dyDescent="0.2">
      <c r="B22" s="19" t="s">
        <v>27</v>
      </c>
      <c r="C22" s="2"/>
      <c r="D22" s="8"/>
      <c r="E22" s="8"/>
      <c r="F22" s="21">
        <f>F102</f>
        <v>0</v>
      </c>
    </row>
    <row r="23" spans="1:6" x14ac:dyDescent="0.2">
      <c r="B23" s="19"/>
      <c r="C23" s="2"/>
      <c r="D23" s="8"/>
      <c r="E23" s="8"/>
      <c r="F23" s="21"/>
    </row>
    <row r="24" spans="1:6" x14ac:dyDescent="0.2">
      <c r="B24" s="19" t="s">
        <v>66</v>
      </c>
      <c r="C24" s="2"/>
      <c r="D24" s="6"/>
      <c r="E24" s="6"/>
      <c r="F24" s="21">
        <f>F119</f>
        <v>0</v>
      </c>
    </row>
    <row r="25" spans="1:6" x14ac:dyDescent="0.2">
      <c r="B25" s="19"/>
      <c r="C25" s="2"/>
      <c r="D25" s="6"/>
      <c r="E25" s="6"/>
      <c r="F25" s="21"/>
    </row>
    <row r="26" spans="1:6" x14ac:dyDescent="0.2">
      <c r="B26" s="19" t="s">
        <v>118</v>
      </c>
      <c r="C26" s="2"/>
      <c r="D26" s="6"/>
      <c r="E26" s="6"/>
      <c r="F26" s="21">
        <f>F138</f>
        <v>0</v>
      </c>
    </row>
    <row r="27" spans="1:6" x14ac:dyDescent="0.2">
      <c r="B27" s="19"/>
      <c r="C27" s="2"/>
      <c r="D27" s="6"/>
      <c r="E27" s="6"/>
      <c r="F27" s="21"/>
    </row>
    <row r="28" spans="1:6" x14ac:dyDescent="0.2">
      <c r="B28" s="19" t="s">
        <v>119</v>
      </c>
      <c r="C28" s="2"/>
      <c r="D28" s="6"/>
      <c r="E28" s="6"/>
      <c r="F28" s="21">
        <f>F151</f>
        <v>0</v>
      </c>
    </row>
    <row r="29" spans="1:6" x14ac:dyDescent="0.2">
      <c r="B29" s="19"/>
      <c r="C29" s="2"/>
      <c r="D29" s="6"/>
      <c r="E29" s="6"/>
      <c r="F29" s="21"/>
    </row>
    <row r="30" spans="1:6" x14ac:dyDescent="0.2">
      <c r="B30" s="19" t="s">
        <v>120</v>
      </c>
      <c r="C30" s="2"/>
      <c r="D30" s="6"/>
      <c r="E30" s="6"/>
      <c r="F30" s="21">
        <f>F178</f>
        <v>0</v>
      </c>
    </row>
    <row r="31" spans="1:6" x14ac:dyDescent="0.2">
      <c r="B31" s="19"/>
      <c r="C31" s="2"/>
      <c r="D31" s="6"/>
      <c r="E31" s="6"/>
      <c r="F31" s="21"/>
    </row>
    <row r="32" spans="1:6" x14ac:dyDescent="0.2">
      <c r="A32" s="66"/>
      <c r="B32" s="67" t="s">
        <v>7</v>
      </c>
      <c r="C32" s="68"/>
      <c r="D32" s="22"/>
      <c r="E32" s="23" t="s">
        <v>6</v>
      </c>
      <c r="F32" s="23">
        <f>SUM(F18:F30)</f>
        <v>0</v>
      </c>
    </row>
    <row r="33" spans="1:6" x14ac:dyDescent="0.2">
      <c r="A33" s="66"/>
      <c r="B33" s="69"/>
      <c r="C33" s="70"/>
      <c r="D33" s="7"/>
      <c r="E33" s="24"/>
      <c r="F33" s="24"/>
    </row>
    <row r="34" spans="1:6" x14ac:dyDescent="0.2">
      <c r="A34" s="66"/>
      <c r="B34" s="69" t="s">
        <v>40</v>
      </c>
      <c r="C34" s="70"/>
      <c r="D34" s="7">
        <v>0.22</v>
      </c>
      <c r="E34" s="24" t="s">
        <v>6</v>
      </c>
      <c r="F34" s="24">
        <f>D34*F32</f>
        <v>0</v>
      </c>
    </row>
    <row r="35" spans="1:6" x14ac:dyDescent="0.2">
      <c r="A35" s="66"/>
      <c r="B35" s="69"/>
      <c r="C35" s="70"/>
      <c r="D35" s="7"/>
      <c r="E35" s="24"/>
      <c r="F35" s="24"/>
    </row>
    <row r="36" spans="1:6" x14ac:dyDescent="0.2">
      <c r="A36" s="66"/>
      <c r="B36" s="71" t="s">
        <v>8</v>
      </c>
      <c r="C36" s="72"/>
      <c r="D36" s="25"/>
      <c r="E36" s="26" t="s">
        <v>6</v>
      </c>
      <c r="F36" s="26">
        <f>SUM(F32:F34)</f>
        <v>0</v>
      </c>
    </row>
    <row r="37" spans="1:6" x14ac:dyDescent="0.2">
      <c r="A37" s="66"/>
      <c r="B37" s="73"/>
      <c r="C37" s="74"/>
      <c r="D37" s="78"/>
      <c r="E37" s="78"/>
      <c r="F37" s="78"/>
    </row>
    <row r="38" spans="1:6" x14ac:dyDescent="0.2">
      <c r="A38" s="66"/>
      <c r="B38" s="75"/>
      <c r="C38" s="75"/>
      <c r="D38" s="75"/>
      <c r="E38" s="75"/>
      <c r="F38" s="75"/>
    </row>
    <row r="39" spans="1:6" x14ac:dyDescent="0.2">
      <c r="A39" s="66"/>
      <c r="B39" s="76"/>
      <c r="C39" s="74"/>
      <c r="D39" s="78"/>
      <c r="E39" s="78"/>
      <c r="F39" s="78"/>
    </row>
    <row r="40" spans="1:6" x14ac:dyDescent="0.2">
      <c r="A40" s="66"/>
      <c r="B40" s="76"/>
      <c r="C40" s="74"/>
      <c r="D40" s="78"/>
      <c r="E40" s="78"/>
      <c r="F40" s="78"/>
    </row>
    <row r="41" spans="1:6" x14ac:dyDescent="0.2">
      <c r="A41" s="66"/>
      <c r="B41" s="76"/>
      <c r="C41" s="74"/>
      <c r="D41" s="78"/>
      <c r="E41" s="78"/>
      <c r="F41" s="78"/>
    </row>
    <row r="42" spans="1:6" x14ac:dyDescent="0.2">
      <c r="A42" s="53"/>
      <c r="B42" s="75"/>
      <c r="C42" s="77"/>
      <c r="D42" s="79"/>
      <c r="E42" s="79"/>
      <c r="F42" s="56"/>
    </row>
    <row r="43" spans="1:6" x14ac:dyDescent="0.2">
      <c r="A43" s="53"/>
      <c r="B43" s="75"/>
      <c r="C43" s="55"/>
      <c r="D43" s="56"/>
      <c r="E43" s="56"/>
      <c r="F43" s="56"/>
    </row>
    <row r="44" spans="1:6" x14ac:dyDescent="0.2">
      <c r="A44" s="53"/>
      <c r="B44" s="75"/>
      <c r="C44" s="55"/>
      <c r="D44" s="56"/>
      <c r="E44" s="56"/>
      <c r="F44" s="56"/>
    </row>
    <row r="45" spans="1:6" x14ac:dyDescent="0.2">
      <c r="A45" s="53"/>
      <c r="B45" s="75"/>
      <c r="C45" s="55"/>
      <c r="D45" s="56"/>
      <c r="E45" s="56"/>
      <c r="F45" s="56"/>
    </row>
    <row r="46" spans="1:6" x14ac:dyDescent="0.2">
      <c r="A46" s="53"/>
      <c r="B46" s="54" t="s">
        <v>51</v>
      </c>
      <c r="C46" s="55"/>
      <c r="D46" s="56"/>
      <c r="E46" s="56"/>
      <c r="F46" s="56"/>
    </row>
    <row r="47" spans="1:6" x14ac:dyDescent="0.2">
      <c r="A47" s="53"/>
      <c r="B47" s="54"/>
      <c r="C47" s="55"/>
      <c r="D47" s="56"/>
      <c r="E47" s="56"/>
      <c r="F47" s="56"/>
    </row>
    <row r="48" spans="1:6" x14ac:dyDescent="0.2">
      <c r="A48" s="53"/>
      <c r="B48" s="54" t="s">
        <v>33</v>
      </c>
      <c r="C48" s="55"/>
      <c r="D48" s="80" t="s">
        <v>31</v>
      </c>
      <c r="E48" s="56"/>
      <c r="F48" s="56"/>
    </row>
    <row r="49" spans="1:6" x14ac:dyDescent="0.2">
      <c r="A49" s="53"/>
      <c r="B49" s="54" t="s">
        <v>41</v>
      </c>
      <c r="C49" s="55"/>
      <c r="D49" s="80" t="s">
        <v>32</v>
      </c>
      <c r="E49" s="56"/>
      <c r="F49" s="56"/>
    </row>
    <row r="50" spans="1:6" x14ac:dyDescent="0.2">
      <c r="A50" s="53"/>
      <c r="B50" s="54"/>
      <c r="C50" s="55"/>
      <c r="D50" s="80"/>
      <c r="E50" s="56"/>
      <c r="F50" s="56"/>
    </row>
    <row r="51" spans="1:6" x14ac:dyDescent="0.2">
      <c r="D51" s="56"/>
      <c r="E51" s="56"/>
      <c r="F51" s="56"/>
    </row>
    <row r="52" spans="1:6" x14ac:dyDescent="0.2">
      <c r="B52" s="27" t="s">
        <v>21</v>
      </c>
      <c r="C52" s="2"/>
      <c r="D52" s="6"/>
      <c r="E52" s="6"/>
      <c r="F52" s="6"/>
    </row>
    <row r="53" spans="1:6" x14ac:dyDescent="0.2">
      <c r="B53" s="10"/>
      <c r="C53" s="2"/>
      <c r="D53" s="6"/>
      <c r="E53" s="6"/>
      <c r="F53" s="6"/>
    </row>
    <row r="54" spans="1:6" ht="25.5" x14ac:dyDescent="0.2">
      <c r="A54" s="9" t="s">
        <v>0</v>
      </c>
      <c r="B54" s="10" t="s">
        <v>37</v>
      </c>
      <c r="C54" s="2" t="s">
        <v>10</v>
      </c>
      <c r="D54" s="6">
        <v>1</v>
      </c>
      <c r="E54" s="79"/>
      <c r="F54" s="12">
        <f t="shared" ref="F54:F60" si="0">D54*E54</f>
        <v>0</v>
      </c>
    </row>
    <row r="55" spans="1:6" x14ac:dyDescent="0.2">
      <c r="B55" s="10"/>
      <c r="C55" s="2"/>
      <c r="D55" s="6"/>
      <c r="E55" s="79"/>
      <c r="F55" s="12">
        <f t="shared" si="0"/>
        <v>0</v>
      </c>
    </row>
    <row r="56" spans="1:6" ht="51" customHeight="1" x14ac:dyDescent="0.2">
      <c r="A56" s="9" t="s">
        <v>1</v>
      </c>
      <c r="B56" s="10" t="s">
        <v>38</v>
      </c>
      <c r="C56" s="2" t="s">
        <v>22</v>
      </c>
      <c r="D56" s="6">
        <v>1</v>
      </c>
      <c r="E56" s="79"/>
      <c r="F56" s="12">
        <f t="shared" si="0"/>
        <v>0</v>
      </c>
    </row>
    <row r="57" spans="1:6" x14ac:dyDescent="0.2">
      <c r="B57" s="10"/>
      <c r="C57" s="2"/>
      <c r="D57" s="6"/>
      <c r="E57" s="79"/>
      <c r="F57" s="12">
        <f t="shared" si="0"/>
        <v>0</v>
      </c>
    </row>
    <row r="58" spans="1:6" ht="51" x14ac:dyDescent="0.2">
      <c r="A58" s="9" t="s">
        <v>2</v>
      </c>
      <c r="B58" s="10" t="s">
        <v>93</v>
      </c>
      <c r="C58" s="2" t="s">
        <v>10</v>
      </c>
      <c r="D58" s="6">
        <v>5</v>
      </c>
      <c r="E58" s="79"/>
      <c r="F58" s="12">
        <f t="shared" si="0"/>
        <v>0</v>
      </c>
    </row>
    <row r="59" spans="1:6" x14ac:dyDescent="0.2">
      <c r="B59" s="10"/>
      <c r="C59" s="2"/>
      <c r="D59" s="6"/>
      <c r="E59" s="79"/>
      <c r="F59" s="12">
        <f t="shared" si="0"/>
        <v>0</v>
      </c>
    </row>
    <row r="60" spans="1:6" ht="25.5" x14ac:dyDescent="0.2">
      <c r="A60" s="9" t="s">
        <v>16</v>
      </c>
      <c r="B60" s="10" t="s">
        <v>35</v>
      </c>
      <c r="C60" s="2" t="s">
        <v>22</v>
      </c>
      <c r="D60" s="6">
        <v>1</v>
      </c>
      <c r="E60" s="79"/>
      <c r="F60" s="12">
        <f t="shared" si="0"/>
        <v>0</v>
      </c>
    </row>
    <row r="61" spans="1:6" x14ac:dyDescent="0.2">
      <c r="B61" s="10"/>
      <c r="C61" s="2"/>
      <c r="D61" s="6"/>
      <c r="E61" s="79"/>
    </row>
    <row r="62" spans="1:6" ht="25.5" x14ac:dyDescent="0.2">
      <c r="A62" s="9" t="s">
        <v>25</v>
      </c>
      <c r="B62" s="10" t="s">
        <v>68</v>
      </c>
      <c r="C62" s="2" t="s">
        <v>22</v>
      </c>
      <c r="D62" s="6">
        <v>1</v>
      </c>
      <c r="E62" s="79"/>
      <c r="F62" s="12">
        <f>D62*E62</f>
        <v>0</v>
      </c>
    </row>
    <row r="63" spans="1:6" x14ac:dyDescent="0.2">
      <c r="B63" s="10"/>
      <c r="C63" s="2"/>
      <c r="D63" s="6"/>
      <c r="E63" s="79"/>
      <c r="F63" s="6"/>
    </row>
    <row r="64" spans="1:6" x14ac:dyDescent="0.2">
      <c r="B64" s="28" t="s">
        <v>23</v>
      </c>
      <c r="C64" s="1"/>
      <c r="D64" s="4"/>
      <c r="E64" s="81"/>
      <c r="F64" s="5">
        <f>SUM(F54:F62)</f>
        <v>0</v>
      </c>
    </row>
    <row r="65" spans="1:6" x14ac:dyDescent="0.2">
      <c r="B65" s="10"/>
      <c r="C65" s="2"/>
      <c r="D65" s="6"/>
      <c r="E65" s="79"/>
      <c r="F65" s="6"/>
    </row>
    <row r="66" spans="1:6" x14ac:dyDescent="0.2">
      <c r="B66" s="10"/>
      <c r="C66" s="2"/>
      <c r="D66" s="6"/>
      <c r="E66" s="79"/>
      <c r="F66" s="6"/>
    </row>
    <row r="67" spans="1:6" x14ac:dyDescent="0.2">
      <c r="B67" s="29" t="s">
        <v>26</v>
      </c>
      <c r="C67" s="2"/>
      <c r="D67" s="6"/>
      <c r="E67" s="79"/>
      <c r="F67" s="6"/>
    </row>
    <row r="68" spans="1:6" ht="12.75" customHeight="1" x14ac:dyDescent="0.2">
      <c r="B68" s="10"/>
      <c r="C68" s="2"/>
      <c r="D68" s="6"/>
      <c r="E68" s="79"/>
      <c r="F68" s="6"/>
    </row>
    <row r="69" spans="1:6" ht="51" x14ac:dyDescent="0.2">
      <c r="A69" s="9" t="s">
        <v>3</v>
      </c>
      <c r="B69" s="10" t="s">
        <v>52</v>
      </c>
      <c r="C69" s="2" t="s">
        <v>9</v>
      </c>
      <c r="D69" s="6">
        <v>30</v>
      </c>
      <c r="E69" s="79"/>
      <c r="F69" s="6">
        <f>D69*E69</f>
        <v>0</v>
      </c>
    </row>
    <row r="70" spans="1:6" x14ac:dyDescent="0.2">
      <c r="B70" s="10"/>
      <c r="C70" s="2"/>
      <c r="D70" s="6"/>
      <c r="E70" s="79"/>
      <c r="F70" s="6"/>
    </row>
    <row r="71" spans="1:6" x14ac:dyDescent="0.2">
      <c r="A71" s="41" t="s">
        <v>3</v>
      </c>
      <c r="B71" s="42" t="s">
        <v>94</v>
      </c>
      <c r="C71" s="43" t="s">
        <v>9</v>
      </c>
      <c r="D71" s="44">
        <v>40</v>
      </c>
      <c r="E71" s="82"/>
      <c r="F71" s="44">
        <f>D71*E71</f>
        <v>0</v>
      </c>
    </row>
    <row r="72" spans="1:6" x14ac:dyDescent="0.2">
      <c r="A72" s="41"/>
      <c r="B72" s="42"/>
      <c r="C72" s="43"/>
      <c r="D72" s="44"/>
      <c r="E72" s="82"/>
      <c r="F72" s="44">
        <f t="shared" ref="F72:F73" si="1">D72*E72</f>
        <v>0</v>
      </c>
    </row>
    <row r="73" spans="1:6" ht="38.25" x14ac:dyDescent="0.2">
      <c r="A73" s="41" t="s">
        <v>95</v>
      </c>
      <c r="B73" s="42" t="s">
        <v>96</v>
      </c>
      <c r="C73" s="43" t="s">
        <v>65</v>
      </c>
      <c r="D73" s="44">
        <v>400</v>
      </c>
      <c r="E73" s="82"/>
      <c r="F73" s="44">
        <f t="shared" si="1"/>
        <v>0</v>
      </c>
    </row>
    <row r="74" spans="1:6" x14ac:dyDescent="0.2">
      <c r="A74" s="41"/>
      <c r="B74" s="42"/>
      <c r="C74" s="43"/>
      <c r="D74" s="44"/>
      <c r="E74" s="82"/>
      <c r="F74" s="44"/>
    </row>
    <row r="75" spans="1:6" ht="51" x14ac:dyDescent="0.2">
      <c r="A75" s="41" t="s">
        <v>97</v>
      </c>
      <c r="B75" s="42" t="s">
        <v>98</v>
      </c>
      <c r="C75" s="43" t="s">
        <v>9</v>
      </c>
      <c r="D75" s="44">
        <v>50</v>
      </c>
      <c r="E75" s="82"/>
      <c r="F75" s="44">
        <f t="shared" ref="F75" si="2">D75*E75</f>
        <v>0</v>
      </c>
    </row>
    <row r="76" spans="1:6" ht="12.75" customHeight="1" x14ac:dyDescent="0.2">
      <c r="B76" s="10"/>
      <c r="C76" s="2"/>
      <c r="D76" s="6"/>
      <c r="E76" s="79"/>
      <c r="F76" s="6"/>
    </row>
    <row r="77" spans="1:6" x14ac:dyDescent="0.2">
      <c r="B77" s="28" t="s">
        <v>28</v>
      </c>
      <c r="C77" s="1"/>
      <c r="D77" s="4"/>
      <c r="E77" s="81"/>
      <c r="F77" s="5">
        <f>SUM(F69:F75)</f>
        <v>0</v>
      </c>
    </row>
    <row r="78" spans="1:6" ht="12.75" customHeight="1" x14ac:dyDescent="0.2">
      <c r="B78" s="30"/>
      <c r="C78" s="3"/>
      <c r="D78" s="7"/>
      <c r="E78" s="83"/>
      <c r="F78" s="7"/>
    </row>
    <row r="79" spans="1:6" x14ac:dyDescent="0.2">
      <c r="B79" s="10"/>
      <c r="C79" s="2"/>
      <c r="D79" s="6"/>
      <c r="E79" s="79"/>
      <c r="F79" s="6"/>
    </row>
    <row r="80" spans="1:6" ht="12.75" customHeight="1" x14ac:dyDescent="0.2">
      <c r="B80" s="29" t="s">
        <v>27</v>
      </c>
      <c r="E80" s="56"/>
    </row>
    <row r="81" spans="1:6" x14ac:dyDescent="0.2">
      <c r="E81" s="56"/>
    </row>
    <row r="82" spans="1:6" ht="25.5" x14ac:dyDescent="0.2">
      <c r="A82" s="9" t="s">
        <v>4</v>
      </c>
      <c r="B82" s="40" t="s">
        <v>121</v>
      </c>
      <c r="C82" s="33" t="s">
        <v>64</v>
      </c>
      <c r="D82" s="34">
        <v>20</v>
      </c>
      <c r="E82" s="84"/>
      <c r="F82" s="34">
        <f t="shared" ref="F82" si="3">D82*E82</f>
        <v>0</v>
      </c>
    </row>
    <row r="83" spans="1:6" x14ac:dyDescent="0.2">
      <c r="E83" s="56"/>
    </row>
    <row r="84" spans="1:6" ht="89.25" x14ac:dyDescent="0.2">
      <c r="A84" s="9" t="s">
        <v>5</v>
      </c>
      <c r="B84" s="13" t="s">
        <v>71</v>
      </c>
      <c r="C84" s="2" t="s">
        <v>43</v>
      </c>
      <c r="D84" s="12">
        <v>450</v>
      </c>
      <c r="E84" s="56"/>
      <c r="F84" s="12">
        <f t="shared" ref="F84:F91" si="4">D84*E84</f>
        <v>0</v>
      </c>
    </row>
    <row r="85" spans="1:6" x14ac:dyDescent="0.2">
      <c r="E85" s="56"/>
      <c r="F85" s="12">
        <f t="shared" si="4"/>
        <v>0</v>
      </c>
    </row>
    <row r="86" spans="1:6" ht="51" x14ac:dyDescent="0.2">
      <c r="A86" s="9" t="s">
        <v>11</v>
      </c>
      <c r="B86" s="13" t="s">
        <v>57</v>
      </c>
      <c r="C86" s="2" t="s">
        <v>43</v>
      </c>
      <c r="D86" s="12">
        <v>560</v>
      </c>
      <c r="E86" s="56"/>
      <c r="F86" s="12">
        <f t="shared" si="4"/>
        <v>0</v>
      </c>
    </row>
    <row r="87" spans="1:6" x14ac:dyDescent="0.2">
      <c r="E87" s="56"/>
      <c r="F87" s="12">
        <f t="shared" si="4"/>
        <v>0</v>
      </c>
    </row>
    <row r="88" spans="1:6" ht="38.25" x14ac:dyDescent="0.2">
      <c r="A88" s="9" t="s">
        <v>12</v>
      </c>
      <c r="B88" s="13" t="s">
        <v>44</v>
      </c>
      <c r="C88" s="2" t="s">
        <v>43</v>
      </c>
      <c r="D88" s="12">
        <f>D86</f>
        <v>560</v>
      </c>
      <c r="E88" s="56"/>
      <c r="F88" s="12">
        <f t="shared" si="4"/>
        <v>0</v>
      </c>
    </row>
    <row r="89" spans="1:6" x14ac:dyDescent="0.2">
      <c r="E89" s="56"/>
      <c r="F89" s="12">
        <f t="shared" si="4"/>
        <v>0</v>
      </c>
    </row>
    <row r="90" spans="1:6" ht="38.25" x14ac:dyDescent="0.2">
      <c r="A90" s="9" t="s">
        <v>13</v>
      </c>
      <c r="B90" s="13" t="s">
        <v>36</v>
      </c>
      <c r="C90" s="2" t="s">
        <v>42</v>
      </c>
      <c r="D90" s="12">
        <v>100</v>
      </c>
      <c r="E90" s="56"/>
      <c r="F90" s="12">
        <f t="shared" si="4"/>
        <v>0</v>
      </c>
    </row>
    <row r="91" spans="1:6" x14ac:dyDescent="0.2">
      <c r="E91" s="56"/>
      <c r="F91" s="12">
        <f t="shared" si="4"/>
        <v>0</v>
      </c>
    </row>
    <row r="92" spans="1:6" ht="63.75" x14ac:dyDescent="0.2">
      <c r="A92" s="9" t="s">
        <v>53</v>
      </c>
      <c r="B92" s="13" t="s">
        <v>69</v>
      </c>
      <c r="C92" s="2" t="s">
        <v>43</v>
      </c>
      <c r="D92" s="12">
        <v>80</v>
      </c>
      <c r="E92" s="56"/>
      <c r="F92" s="12">
        <f t="shared" ref="F92" si="5">D92*E92</f>
        <v>0</v>
      </c>
    </row>
    <row r="93" spans="1:6" x14ac:dyDescent="0.2">
      <c r="C93" s="2"/>
      <c r="E93" s="56"/>
    </row>
    <row r="94" spans="1:6" ht="63.75" x14ac:dyDescent="0.2">
      <c r="A94" s="9" t="s">
        <v>55</v>
      </c>
      <c r="B94" s="13" t="s">
        <v>54</v>
      </c>
      <c r="C94" s="2" t="s">
        <v>43</v>
      </c>
      <c r="D94" s="12">
        <v>30</v>
      </c>
      <c r="E94" s="56"/>
      <c r="F94" s="12">
        <f t="shared" ref="F94" si="6">D94*E94</f>
        <v>0</v>
      </c>
    </row>
    <row r="95" spans="1:6" x14ac:dyDescent="0.2">
      <c r="C95" s="2"/>
      <c r="E95" s="56"/>
    </row>
    <row r="96" spans="1:6" ht="25.5" x14ac:dyDescent="0.2">
      <c r="A96" s="9" t="s">
        <v>56</v>
      </c>
      <c r="B96" s="13" t="s">
        <v>102</v>
      </c>
      <c r="C96" s="2" t="s">
        <v>43</v>
      </c>
      <c r="D96" s="12">
        <v>350</v>
      </c>
      <c r="E96" s="56"/>
      <c r="F96" s="12">
        <f t="shared" ref="F96" si="7">D96*E96</f>
        <v>0</v>
      </c>
    </row>
    <row r="97" spans="1:6" x14ac:dyDescent="0.2">
      <c r="C97" s="2"/>
      <c r="E97" s="85"/>
    </row>
    <row r="98" spans="1:6" ht="38.25" x14ac:dyDescent="0.2">
      <c r="A98" s="9" t="s">
        <v>122</v>
      </c>
      <c r="B98" s="32" t="s">
        <v>70</v>
      </c>
      <c r="C98" s="33" t="s">
        <v>65</v>
      </c>
      <c r="D98" s="34">
        <v>355</v>
      </c>
      <c r="E98" s="56"/>
      <c r="F98" s="34">
        <f t="shared" ref="F98" si="8">D98*E98</f>
        <v>0</v>
      </c>
    </row>
    <row r="99" spans="1:6" x14ac:dyDescent="0.2">
      <c r="B99" s="32"/>
      <c r="C99" s="33"/>
      <c r="D99" s="34"/>
      <c r="E99" s="56"/>
      <c r="F99" s="34"/>
    </row>
    <row r="100" spans="1:6" ht="38.25" x14ac:dyDescent="0.2">
      <c r="A100" s="9" t="s">
        <v>124</v>
      </c>
      <c r="B100" s="40" t="s">
        <v>123</v>
      </c>
      <c r="C100" s="33" t="s">
        <v>64</v>
      </c>
      <c r="D100" s="34">
        <f>D82</f>
        <v>20</v>
      </c>
      <c r="E100" s="84"/>
      <c r="F100" s="34">
        <f t="shared" ref="F100" si="9">D100*E100</f>
        <v>0</v>
      </c>
    </row>
    <row r="101" spans="1:6" x14ac:dyDescent="0.2">
      <c r="E101" s="56"/>
    </row>
    <row r="102" spans="1:6" x14ac:dyDescent="0.2">
      <c r="B102" s="28" t="s">
        <v>29</v>
      </c>
      <c r="C102" s="1"/>
      <c r="D102" s="4"/>
      <c r="E102" s="81"/>
      <c r="F102" s="5">
        <f>SUM(F82:F100)</f>
        <v>0</v>
      </c>
    </row>
    <row r="103" spans="1:6" x14ac:dyDescent="0.2">
      <c r="B103" s="10"/>
      <c r="C103" s="2"/>
      <c r="D103" s="6"/>
      <c r="E103" s="79"/>
      <c r="F103" s="6"/>
    </row>
    <row r="104" spans="1:6" x14ac:dyDescent="0.2">
      <c r="B104" s="10"/>
      <c r="C104" s="2"/>
      <c r="D104" s="6"/>
      <c r="E104" s="79"/>
      <c r="F104" s="6"/>
    </row>
    <row r="105" spans="1:6" x14ac:dyDescent="0.2">
      <c r="B105" s="29" t="s">
        <v>66</v>
      </c>
      <c r="E105" s="56"/>
    </row>
    <row r="106" spans="1:6" x14ac:dyDescent="0.2">
      <c r="E106" s="56"/>
    </row>
    <row r="107" spans="1:6" ht="51" x14ac:dyDescent="0.2">
      <c r="A107" s="9" t="s">
        <v>77</v>
      </c>
      <c r="B107" s="13" t="s">
        <v>99</v>
      </c>
      <c r="C107" s="35" t="s">
        <v>10</v>
      </c>
      <c r="D107" s="36">
        <v>2</v>
      </c>
      <c r="E107" s="86"/>
      <c r="F107" s="12">
        <f t="shared" ref="F107" si="10">D107*E107</f>
        <v>0</v>
      </c>
    </row>
    <row r="108" spans="1:6" x14ac:dyDescent="0.2">
      <c r="C108" s="35"/>
      <c r="D108" s="36"/>
      <c r="E108" s="86"/>
    </row>
    <row r="109" spans="1:6" ht="51" x14ac:dyDescent="0.2">
      <c r="A109" s="9" t="s">
        <v>78</v>
      </c>
      <c r="B109" s="13" t="s">
        <v>100</v>
      </c>
      <c r="C109" s="35" t="s">
        <v>10</v>
      </c>
      <c r="D109" s="36">
        <v>3</v>
      </c>
      <c r="E109" s="86"/>
      <c r="F109" s="12">
        <f t="shared" ref="F109" si="11">D109*E109</f>
        <v>0</v>
      </c>
    </row>
    <row r="110" spans="1:6" x14ac:dyDescent="0.2">
      <c r="C110" s="35"/>
      <c r="D110" s="36"/>
      <c r="E110" s="86"/>
    </row>
    <row r="111" spans="1:6" ht="51" x14ac:dyDescent="0.2">
      <c r="A111" s="9" t="s">
        <v>79</v>
      </c>
      <c r="B111" s="37" t="s">
        <v>72</v>
      </c>
      <c r="C111" s="35" t="s">
        <v>9</v>
      </c>
      <c r="D111" s="36">
        <v>95</v>
      </c>
      <c r="E111" s="86"/>
      <c r="F111" s="12">
        <f t="shared" ref="F111" si="12">D111*E111</f>
        <v>0</v>
      </c>
    </row>
    <row r="112" spans="1:6" x14ac:dyDescent="0.2">
      <c r="E112" s="56"/>
      <c r="F112" s="12">
        <f t="shared" ref="F112:F113" si="13">D112*E112</f>
        <v>0</v>
      </c>
    </row>
    <row r="113" spans="1:6" ht="38.25" x14ac:dyDescent="0.2">
      <c r="A113" s="9" t="s">
        <v>80</v>
      </c>
      <c r="B113" s="13" t="s">
        <v>101</v>
      </c>
      <c r="C113" s="35" t="s">
        <v>10</v>
      </c>
      <c r="D113" s="36">
        <v>1</v>
      </c>
      <c r="E113" s="86"/>
      <c r="F113" s="12">
        <f t="shared" si="13"/>
        <v>0</v>
      </c>
    </row>
    <row r="114" spans="1:6" x14ac:dyDescent="0.2">
      <c r="C114" s="35"/>
      <c r="D114" s="36"/>
      <c r="E114" s="86"/>
    </row>
    <row r="115" spans="1:6" ht="51" x14ac:dyDescent="0.2">
      <c r="A115" s="9" t="s">
        <v>81</v>
      </c>
      <c r="B115" s="37" t="s">
        <v>62</v>
      </c>
      <c r="C115" s="35" t="s">
        <v>9</v>
      </c>
      <c r="D115" s="36">
        <v>30</v>
      </c>
      <c r="E115" s="86"/>
      <c r="F115" s="12">
        <f t="shared" ref="F115" si="14">D115*E115</f>
        <v>0</v>
      </c>
    </row>
    <row r="116" spans="1:6" x14ac:dyDescent="0.2">
      <c r="B116" s="37"/>
      <c r="C116" s="35"/>
      <c r="D116" s="36"/>
      <c r="E116" s="86"/>
    </row>
    <row r="117" spans="1:6" ht="89.25" x14ac:dyDescent="0.2">
      <c r="A117" s="9" t="s">
        <v>82</v>
      </c>
      <c r="B117" s="37" t="s">
        <v>125</v>
      </c>
      <c r="C117" s="35" t="s">
        <v>10</v>
      </c>
      <c r="D117" s="36">
        <v>4</v>
      </c>
      <c r="E117" s="86"/>
      <c r="F117" s="12">
        <f t="shared" ref="F117" si="15">D117*E117</f>
        <v>0</v>
      </c>
    </row>
    <row r="118" spans="1:6" x14ac:dyDescent="0.2">
      <c r="E118" s="56"/>
    </row>
    <row r="119" spans="1:6" x14ac:dyDescent="0.2">
      <c r="B119" s="28" t="s">
        <v>67</v>
      </c>
      <c r="C119" s="1"/>
      <c r="D119" s="4"/>
      <c r="E119" s="81"/>
      <c r="F119" s="5">
        <f>SUM(F107:F117)</f>
        <v>0</v>
      </c>
    </row>
    <row r="120" spans="1:6" x14ac:dyDescent="0.2">
      <c r="B120" s="30"/>
      <c r="C120" s="3"/>
      <c r="D120" s="7"/>
      <c r="E120" s="83"/>
      <c r="F120" s="7"/>
    </row>
    <row r="121" spans="1:6" x14ac:dyDescent="0.2">
      <c r="B121" s="10"/>
      <c r="C121" s="2"/>
      <c r="D121" s="6"/>
      <c r="E121" s="79"/>
      <c r="F121" s="6"/>
    </row>
    <row r="122" spans="1:6" x14ac:dyDescent="0.2">
      <c r="A122" s="41"/>
      <c r="B122" s="45" t="s">
        <v>103</v>
      </c>
      <c r="C122" s="46"/>
      <c r="D122" s="34"/>
      <c r="E122" s="84"/>
      <c r="F122" s="34"/>
    </row>
    <row r="123" spans="1:6" x14ac:dyDescent="0.2">
      <c r="A123" s="41"/>
      <c r="B123" s="40"/>
      <c r="C123" s="46"/>
      <c r="D123" s="34"/>
      <c r="E123" s="84"/>
      <c r="F123" s="34"/>
    </row>
    <row r="124" spans="1:6" ht="63.75" x14ac:dyDescent="0.2">
      <c r="A124" s="41" t="s">
        <v>77</v>
      </c>
      <c r="B124" s="40" t="s">
        <v>104</v>
      </c>
      <c r="C124" s="33" t="s">
        <v>64</v>
      </c>
      <c r="D124" s="34">
        <v>160</v>
      </c>
      <c r="E124" s="84"/>
      <c r="F124" s="34">
        <f t="shared" ref="F124:F137" si="16">D124*E124</f>
        <v>0</v>
      </c>
    </row>
    <row r="125" spans="1:6" x14ac:dyDescent="0.2">
      <c r="A125" s="41"/>
      <c r="B125" s="40"/>
      <c r="C125" s="33"/>
      <c r="D125" s="34"/>
      <c r="E125" s="84"/>
      <c r="F125" s="34">
        <f t="shared" si="16"/>
        <v>0</v>
      </c>
    </row>
    <row r="126" spans="1:6" ht="63.75" x14ac:dyDescent="0.2">
      <c r="A126" s="41" t="s">
        <v>78</v>
      </c>
      <c r="B126" s="40" t="s">
        <v>105</v>
      </c>
      <c r="C126" s="33" t="s">
        <v>9</v>
      </c>
      <c r="D126" s="34">
        <v>50</v>
      </c>
      <c r="E126" s="84"/>
      <c r="F126" s="34">
        <f t="shared" si="16"/>
        <v>0</v>
      </c>
    </row>
    <row r="127" spans="1:6" x14ac:dyDescent="0.2">
      <c r="A127" s="41"/>
      <c r="B127" s="40"/>
      <c r="C127" s="33"/>
      <c r="D127" s="34"/>
      <c r="E127" s="84"/>
      <c r="F127" s="34"/>
    </row>
    <row r="128" spans="1:6" ht="51" x14ac:dyDescent="0.2">
      <c r="A128" s="41" t="s">
        <v>79</v>
      </c>
      <c r="B128" s="40" t="s">
        <v>106</v>
      </c>
      <c r="C128" s="33" t="s">
        <v>64</v>
      </c>
      <c r="D128" s="34">
        <v>60</v>
      </c>
      <c r="E128" s="84"/>
      <c r="F128" s="34">
        <f t="shared" si="16"/>
        <v>0</v>
      </c>
    </row>
    <row r="129" spans="1:6" x14ac:dyDescent="0.2">
      <c r="A129" s="41"/>
      <c r="B129" s="40"/>
      <c r="C129" s="33"/>
      <c r="D129" s="34"/>
      <c r="E129" s="84"/>
      <c r="F129" s="34">
        <f t="shared" si="16"/>
        <v>0</v>
      </c>
    </row>
    <row r="130" spans="1:6" ht="51" x14ac:dyDescent="0.2">
      <c r="A130" s="41" t="s">
        <v>80</v>
      </c>
      <c r="B130" s="40" t="s">
        <v>107</v>
      </c>
      <c r="C130" s="33" t="s">
        <v>65</v>
      </c>
      <c r="D130" s="34">
        <v>410</v>
      </c>
      <c r="E130" s="84"/>
      <c r="F130" s="34">
        <f t="shared" si="16"/>
        <v>0</v>
      </c>
    </row>
    <row r="131" spans="1:6" x14ac:dyDescent="0.2">
      <c r="A131" s="41"/>
      <c r="B131" s="40"/>
      <c r="C131" s="33"/>
      <c r="D131" s="34"/>
      <c r="E131" s="84"/>
      <c r="F131" s="34">
        <f t="shared" si="16"/>
        <v>0</v>
      </c>
    </row>
    <row r="132" spans="1:6" ht="25.5" x14ac:dyDescent="0.2">
      <c r="A132" s="41" t="s">
        <v>81</v>
      </c>
      <c r="B132" s="40" t="s">
        <v>108</v>
      </c>
      <c r="C132" s="33" t="s">
        <v>9</v>
      </c>
      <c r="D132" s="34">
        <v>91</v>
      </c>
      <c r="E132" s="84"/>
      <c r="F132" s="34">
        <f t="shared" si="16"/>
        <v>0</v>
      </c>
    </row>
    <row r="133" spans="1:6" x14ac:dyDescent="0.2">
      <c r="A133" s="41"/>
      <c r="B133" s="40"/>
      <c r="C133" s="33"/>
      <c r="D133" s="34"/>
      <c r="E133" s="84"/>
      <c r="F133" s="34"/>
    </row>
    <row r="134" spans="1:6" ht="63.75" x14ac:dyDescent="0.2">
      <c r="A134" s="41" t="s">
        <v>82</v>
      </c>
      <c r="B134" s="40" t="s">
        <v>109</v>
      </c>
      <c r="C134" s="33" t="s">
        <v>10</v>
      </c>
      <c r="D134" s="34">
        <v>4</v>
      </c>
      <c r="E134" s="84"/>
      <c r="F134" s="34">
        <f t="shared" si="16"/>
        <v>0</v>
      </c>
    </row>
    <row r="135" spans="1:6" x14ac:dyDescent="0.2">
      <c r="A135" s="41"/>
      <c r="B135" s="40"/>
      <c r="C135" s="33"/>
      <c r="D135" s="34"/>
      <c r="E135" s="84"/>
      <c r="F135" s="34">
        <f t="shared" si="16"/>
        <v>0</v>
      </c>
    </row>
    <row r="136" spans="1:6" ht="38.25" x14ac:dyDescent="0.2">
      <c r="A136" s="41" t="s">
        <v>83</v>
      </c>
      <c r="B136" s="47" t="s">
        <v>110</v>
      </c>
      <c r="C136" s="33" t="s">
        <v>64</v>
      </c>
      <c r="D136" s="48">
        <v>5</v>
      </c>
      <c r="E136" s="87"/>
      <c r="F136" s="34">
        <f t="shared" si="16"/>
        <v>0</v>
      </c>
    </row>
    <row r="137" spans="1:6" x14ac:dyDescent="0.2">
      <c r="A137" s="41"/>
      <c r="B137" s="32"/>
      <c r="C137" s="33"/>
      <c r="D137" s="34"/>
      <c r="E137" s="84"/>
      <c r="F137" s="34">
        <f t="shared" si="16"/>
        <v>0</v>
      </c>
    </row>
    <row r="138" spans="1:6" x14ac:dyDescent="0.2">
      <c r="A138" s="41"/>
      <c r="B138" s="49" t="s">
        <v>111</v>
      </c>
      <c r="C138" s="50"/>
      <c r="D138" s="51"/>
      <c r="E138" s="88"/>
      <c r="F138" s="52">
        <f>SUM(F124:F136)</f>
        <v>0</v>
      </c>
    </row>
    <row r="139" spans="1:6" x14ac:dyDescent="0.2">
      <c r="A139" s="41"/>
      <c r="B139" s="10"/>
      <c r="C139" s="2"/>
      <c r="D139" s="6"/>
      <c r="E139" s="79"/>
      <c r="F139" s="6"/>
    </row>
    <row r="140" spans="1:6" x14ac:dyDescent="0.2">
      <c r="A140" s="41"/>
      <c r="B140" s="10"/>
      <c r="C140" s="2"/>
      <c r="D140" s="6"/>
      <c r="E140" s="79"/>
      <c r="F140" s="6"/>
    </row>
    <row r="141" spans="1:6" x14ac:dyDescent="0.2">
      <c r="A141" s="41"/>
      <c r="B141" s="45" t="s">
        <v>112</v>
      </c>
      <c r="C141" s="33"/>
      <c r="D141" s="34"/>
      <c r="E141" s="84"/>
      <c r="F141" s="34"/>
    </row>
    <row r="142" spans="1:6" x14ac:dyDescent="0.2">
      <c r="A142" s="41"/>
      <c r="B142" s="40"/>
      <c r="C142" s="33"/>
      <c r="D142" s="34"/>
      <c r="E142" s="84"/>
      <c r="F142" s="34"/>
    </row>
    <row r="143" spans="1:6" ht="38.25" x14ac:dyDescent="0.2">
      <c r="A143" s="41" t="s">
        <v>18</v>
      </c>
      <c r="B143" s="40" t="s">
        <v>113</v>
      </c>
      <c r="C143" s="33" t="s">
        <v>65</v>
      </c>
      <c r="D143" s="34">
        <v>320</v>
      </c>
      <c r="E143" s="84"/>
      <c r="F143" s="34">
        <f t="shared" ref="F143:F150" si="17">D143*E143</f>
        <v>0</v>
      </c>
    </row>
    <row r="144" spans="1:6" x14ac:dyDescent="0.2">
      <c r="A144" s="41"/>
      <c r="B144" s="40"/>
      <c r="C144" s="33"/>
      <c r="D144" s="34"/>
      <c r="E144" s="84"/>
      <c r="F144" s="34"/>
    </row>
    <row r="145" spans="1:6" ht="38.25" x14ac:dyDescent="0.2">
      <c r="A145" s="41" t="s">
        <v>19</v>
      </c>
      <c r="B145" s="40" t="s">
        <v>114</v>
      </c>
      <c r="C145" s="33" t="s">
        <v>65</v>
      </c>
      <c r="D145" s="34">
        <f>D143</f>
        <v>320</v>
      </c>
      <c r="E145" s="84"/>
      <c r="F145" s="34">
        <f t="shared" ref="F145" si="18">D145*E145</f>
        <v>0</v>
      </c>
    </row>
    <row r="146" spans="1:6" x14ac:dyDescent="0.2">
      <c r="A146" s="41"/>
      <c r="B146" s="40"/>
      <c r="C146" s="33"/>
      <c r="D146" s="34"/>
      <c r="E146" s="84"/>
      <c r="F146" s="34">
        <f t="shared" si="17"/>
        <v>0</v>
      </c>
    </row>
    <row r="147" spans="1:6" ht="25.5" x14ac:dyDescent="0.2">
      <c r="A147" s="41" t="s">
        <v>20</v>
      </c>
      <c r="B147" s="40" t="s">
        <v>115</v>
      </c>
      <c r="C147" s="33" t="s">
        <v>9</v>
      </c>
      <c r="D147" s="34">
        <f>D71</f>
        <v>40</v>
      </c>
      <c r="E147" s="84"/>
      <c r="F147" s="34">
        <f t="shared" si="17"/>
        <v>0</v>
      </c>
    </row>
    <row r="148" spans="1:6" x14ac:dyDescent="0.2">
      <c r="A148" s="41"/>
      <c r="B148" s="40"/>
      <c r="C148" s="33"/>
      <c r="D148" s="34"/>
      <c r="E148" s="84"/>
      <c r="F148" s="34">
        <f t="shared" si="17"/>
        <v>0</v>
      </c>
    </row>
    <row r="149" spans="1:6" ht="38.25" x14ac:dyDescent="0.2">
      <c r="A149" s="41" t="s">
        <v>58</v>
      </c>
      <c r="B149" s="40" t="s">
        <v>116</v>
      </c>
      <c r="C149" s="33" t="s">
        <v>9</v>
      </c>
      <c r="D149" s="34">
        <f>D132</f>
        <v>91</v>
      </c>
      <c r="E149" s="84"/>
      <c r="F149" s="34">
        <f t="shared" si="17"/>
        <v>0</v>
      </c>
    </row>
    <row r="150" spans="1:6" x14ac:dyDescent="0.2">
      <c r="A150" s="41"/>
      <c r="B150" s="40"/>
      <c r="C150" s="33"/>
      <c r="D150" s="34"/>
      <c r="E150" s="84"/>
      <c r="F150" s="34">
        <f t="shared" si="17"/>
        <v>0</v>
      </c>
    </row>
    <row r="151" spans="1:6" x14ac:dyDescent="0.2">
      <c r="A151" s="41"/>
      <c r="B151" s="49" t="s">
        <v>117</v>
      </c>
      <c r="C151" s="50"/>
      <c r="D151" s="51"/>
      <c r="E151" s="88"/>
      <c r="F151" s="52">
        <f>SUM(F143:F149)</f>
        <v>0</v>
      </c>
    </row>
    <row r="152" spans="1:6" x14ac:dyDescent="0.2">
      <c r="A152" s="41"/>
      <c r="B152" s="10"/>
      <c r="C152" s="2"/>
      <c r="D152" s="6"/>
      <c r="E152" s="79"/>
      <c r="F152" s="6"/>
    </row>
    <row r="153" spans="1:6" x14ac:dyDescent="0.2">
      <c r="A153" s="41"/>
      <c r="B153" s="10"/>
      <c r="C153" s="2"/>
      <c r="D153" s="6"/>
      <c r="E153" s="79"/>
      <c r="F153" s="6"/>
    </row>
    <row r="154" spans="1:6" x14ac:dyDescent="0.2">
      <c r="B154" s="29" t="s">
        <v>90</v>
      </c>
      <c r="C154" s="3"/>
      <c r="D154" s="7"/>
      <c r="E154" s="83"/>
      <c r="F154" s="7"/>
    </row>
    <row r="155" spans="1:6" x14ac:dyDescent="0.2">
      <c r="C155" s="2"/>
      <c r="D155" s="6"/>
      <c r="E155" s="79"/>
      <c r="F155" s="6"/>
    </row>
    <row r="156" spans="1:6" ht="25.5" x14ac:dyDescent="0.2">
      <c r="A156" s="9" t="s">
        <v>18</v>
      </c>
      <c r="B156" s="10" t="s">
        <v>45</v>
      </c>
      <c r="C156" s="35" t="s">
        <v>9</v>
      </c>
      <c r="D156" s="36">
        <v>70</v>
      </c>
      <c r="E156" s="86"/>
      <c r="F156" s="12">
        <f t="shared" ref="F156" si="19">D156*E156</f>
        <v>0</v>
      </c>
    </row>
    <row r="157" spans="1:6" x14ac:dyDescent="0.2">
      <c r="B157" s="10"/>
      <c r="C157" s="35"/>
      <c r="D157" s="36"/>
      <c r="E157" s="86"/>
    </row>
    <row r="158" spans="1:6" ht="25.5" x14ac:dyDescent="0.2">
      <c r="A158" s="9" t="s">
        <v>19</v>
      </c>
      <c r="B158" s="13" t="s">
        <v>84</v>
      </c>
      <c r="C158" s="14" t="s">
        <v>9</v>
      </c>
      <c r="D158" s="12">
        <f>D111</f>
        <v>95</v>
      </c>
      <c r="E158" s="56"/>
      <c r="F158" s="6">
        <f>D158*E158</f>
        <v>0</v>
      </c>
    </row>
    <row r="159" spans="1:6" s="31" customFormat="1" x14ac:dyDescent="0.2">
      <c r="A159" s="9"/>
      <c r="B159" s="13"/>
      <c r="C159" s="14"/>
      <c r="D159" s="12"/>
      <c r="E159" s="56"/>
      <c r="F159" s="6"/>
    </row>
    <row r="160" spans="1:6" s="31" customFormat="1" x14ac:dyDescent="0.2">
      <c r="A160" s="9" t="s">
        <v>20</v>
      </c>
      <c r="B160" s="13" t="s">
        <v>85</v>
      </c>
      <c r="C160" s="14" t="s">
        <v>9</v>
      </c>
      <c r="D160" s="12">
        <f>D158</f>
        <v>95</v>
      </c>
      <c r="E160" s="56"/>
      <c r="F160" s="6">
        <f>D160*E160</f>
        <v>0</v>
      </c>
    </row>
    <row r="161" spans="1:6" s="31" customFormat="1" x14ac:dyDescent="0.2">
      <c r="A161" s="9"/>
      <c r="B161" s="13"/>
      <c r="C161" s="14"/>
      <c r="D161" s="12"/>
      <c r="E161" s="56"/>
      <c r="F161" s="6"/>
    </row>
    <row r="162" spans="1:6" s="31" customFormat="1" x14ac:dyDescent="0.2">
      <c r="A162" s="9" t="s">
        <v>58</v>
      </c>
      <c r="B162" s="13" t="s">
        <v>86</v>
      </c>
      <c r="C162" s="14" t="s">
        <v>10</v>
      </c>
      <c r="D162" s="12">
        <f>SUM(D107:D110)</f>
        <v>5</v>
      </c>
      <c r="E162" s="56"/>
      <c r="F162" s="6">
        <f>D162*E162</f>
        <v>0</v>
      </c>
    </row>
    <row r="163" spans="1:6" s="31" customFormat="1" x14ac:dyDescent="0.2">
      <c r="A163" s="9"/>
      <c r="B163" s="13"/>
      <c r="C163" s="14"/>
      <c r="D163" s="12"/>
      <c r="E163" s="56"/>
      <c r="F163" s="6"/>
    </row>
    <row r="164" spans="1:6" s="31" customFormat="1" x14ac:dyDescent="0.2">
      <c r="A164" s="9" t="s">
        <v>59</v>
      </c>
      <c r="B164" s="13" t="s">
        <v>87</v>
      </c>
      <c r="C164" s="14" t="s">
        <v>9</v>
      </c>
      <c r="D164" s="12">
        <f>D158</f>
        <v>95</v>
      </c>
      <c r="E164" s="56"/>
      <c r="F164" s="6">
        <f>D164*E164</f>
        <v>0</v>
      </c>
    </row>
    <row r="165" spans="1:6" s="31" customFormat="1" x14ac:dyDescent="0.2">
      <c r="A165" s="9"/>
      <c r="B165" s="13"/>
      <c r="C165" s="14"/>
      <c r="D165" s="12"/>
      <c r="E165" s="56"/>
      <c r="F165" s="6"/>
    </row>
    <row r="166" spans="1:6" s="31" customFormat="1" x14ac:dyDescent="0.2">
      <c r="A166" s="9" t="s">
        <v>60</v>
      </c>
      <c r="B166" s="13" t="s">
        <v>24</v>
      </c>
      <c r="C166" s="2" t="s">
        <v>22</v>
      </c>
      <c r="D166" s="6">
        <v>1</v>
      </c>
      <c r="E166" s="79"/>
      <c r="F166" s="6">
        <f t="shared" ref="F166:F175" si="20">D166*E166</f>
        <v>0</v>
      </c>
    </row>
    <row r="167" spans="1:6" s="31" customFormat="1" x14ac:dyDescent="0.2">
      <c r="A167" s="9"/>
      <c r="B167" s="13"/>
      <c r="C167" s="2"/>
      <c r="D167" s="6"/>
      <c r="E167" s="79"/>
      <c r="F167" s="6">
        <f t="shared" si="20"/>
        <v>0</v>
      </c>
    </row>
    <row r="168" spans="1:6" s="31" customFormat="1" ht="25.5" x14ac:dyDescent="0.2">
      <c r="A168" s="9" t="s">
        <v>61</v>
      </c>
      <c r="B168" s="13" t="s">
        <v>63</v>
      </c>
      <c r="C168" s="2" t="s">
        <v>30</v>
      </c>
      <c r="D168" s="6">
        <v>30</v>
      </c>
      <c r="E168" s="79"/>
      <c r="F168" s="6">
        <f t="shared" si="20"/>
        <v>0</v>
      </c>
    </row>
    <row r="169" spans="1:6" s="31" customFormat="1" x14ac:dyDescent="0.2">
      <c r="A169" s="9"/>
      <c r="B169" s="13"/>
      <c r="C169" s="2"/>
      <c r="D169" s="6"/>
      <c r="E169" s="79"/>
      <c r="F169" s="6">
        <f t="shared" si="20"/>
        <v>0</v>
      </c>
    </row>
    <row r="170" spans="1:6" ht="38.25" x14ac:dyDescent="0.2">
      <c r="A170" s="9" t="s">
        <v>73</v>
      </c>
      <c r="B170" s="38" t="s">
        <v>88</v>
      </c>
      <c r="C170" s="14" t="s">
        <v>22</v>
      </c>
      <c r="D170" s="12">
        <v>1</v>
      </c>
      <c r="E170" s="56"/>
      <c r="F170" s="6">
        <f t="shared" si="20"/>
        <v>0</v>
      </c>
    </row>
    <row r="171" spans="1:6" x14ac:dyDescent="0.2">
      <c r="C171" s="2"/>
      <c r="D171" s="6"/>
      <c r="E171" s="79"/>
      <c r="F171" s="6">
        <f t="shared" si="20"/>
        <v>0</v>
      </c>
    </row>
    <row r="172" spans="1:6" x14ac:dyDescent="0.2">
      <c r="A172" s="9" t="s">
        <v>74</v>
      </c>
      <c r="B172" s="38" t="s">
        <v>89</v>
      </c>
      <c r="C172" s="14" t="s">
        <v>9</v>
      </c>
      <c r="D172" s="12">
        <f>D164</f>
        <v>95</v>
      </c>
      <c r="E172" s="56"/>
      <c r="F172" s="6">
        <f>D172*E172</f>
        <v>0</v>
      </c>
    </row>
    <row r="173" spans="1:6" x14ac:dyDescent="0.2">
      <c r="C173" s="2"/>
      <c r="D173" s="6"/>
      <c r="E173" s="79"/>
      <c r="F173" s="6"/>
    </row>
    <row r="174" spans="1:6" x14ac:dyDescent="0.2">
      <c r="A174" s="9" t="s">
        <v>75</v>
      </c>
      <c r="B174" s="13" t="s">
        <v>39</v>
      </c>
      <c r="C174" s="2" t="s">
        <v>22</v>
      </c>
      <c r="D174" s="6">
        <v>1</v>
      </c>
      <c r="E174" s="79"/>
      <c r="F174" s="6">
        <f t="shared" si="20"/>
        <v>0</v>
      </c>
    </row>
    <row r="175" spans="1:6" x14ac:dyDescent="0.2">
      <c r="E175" s="56"/>
      <c r="F175" s="6">
        <f t="shared" si="20"/>
        <v>0</v>
      </c>
    </row>
    <row r="176" spans="1:6" ht="38.25" x14ac:dyDescent="0.2">
      <c r="A176" s="9" t="s">
        <v>76</v>
      </c>
      <c r="B176" s="13" t="s">
        <v>46</v>
      </c>
      <c r="C176" s="2">
        <v>0.1</v>
      </c>
      <c r="D176" s="39">
        <f>F64+F77+F102+F119+F138+F151+SUM(F156:F174)</f>
        <v>0</v>
      </c>
      <c r="E176" s="6"/>
      <c r="F176" s="6">
        <f>C176*D176</f>
        <v>0</v>
      </c>
    </row>
    <row r="177" spans="2:6" x14ac:dyDescent="0.2">
      <c r="B177" s="10"/>
      <c r="C177" s="2"/>
      <c r="D177" s="6"/>
      <c r="E177" s="6"/>
      <c r="F177" s="6"/>
    </row>
    <row r="178" spans="2:6" x14ac:dyDescent="0.2">
      <c r="B178" s="28" t="s">
        <v>91</v>
      </c>
      <c r="C178" s="1"/>
      <c r="D178" s="4"/>
      <c r="E178" s="4"/>
      <c r="F178" s="5">
        <f>SUM(F156:F176)</f>
        <v>0</v>
      </c>
    </row>
  </sheetData>
  <sheetProtection algorithmName="SHA-512" hashValue="2oHrr01Zzu28+2sD75Cym1vz8kddvnAZjUhHDJm7/Mq6db/+tzOulXCZStwWk+q1gEYUibELoKOLuO+APOdyww==" saltValue="EoRajJPfsFM8FjCY9NI8/g==" spinCount="100000" sheet="1" objects="1" scenarios="1"/>
  <mergeCells count="3">
    <mergeCell ref="B12:F12"/>
    <mergeCell ref="B15:F15"/>
    <mergeCell ref="B16:F16"/>
  </mergeCells>
  <phoneticPr fontId="1" type="noConversion"/>
  <pageMargins left="0.98425196850393704" right="0.39370078740157483" top="0.98425196850393704" bottom="0.78740157480314965" header="0" footer="0"/>
  <pageSetup paperSize="9" scale="96" orientation="portrait" r:id="rId1"/>
  <headerFooter alignWithMargins="0">
    <oddHeader>&amp;L&amp;"Arial,Navadno"&amp;8Popis del&amp;R&amp;"Arial,Navadno"&amp;8Sekundarni vod KD Šmartno in vrtec</oddHeader>
    <oddFooter>&amp;R&amp;"Arial,Navadno"&amp;8&amp;P/&amp;N</oddFooter>
  </headerFooter>
  <rowBreaks count="3" manualBreakCount="3">
    <brk id="51" max="5" man="1"/>
    <brk id="84" max="5" man="1"/>
    <brk id="1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 DEL</vt:lpstr>
      <vt:lpstr>'POPIS DEL'!Področje_tiskanja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Pino d.o.o.</dc:creator>
  <cp:lastModifiedBy>Pino</cp:lastModifiedBy>
  <cp:lastPrinted>2016-06-24T06:09:01Z</cp:lastPrinted>
  <dcterms:created xsi:type="dcterms:W3CDTF">2005-10-27T05:42:28Z</dcterms:created>
  <dcterms:modified xsi:type="dcterms:W3CDTF">2016-07-01T09:50:55Z</dcterms:modified>
</cp:coreProperties>
</file>