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E:\ARHIV JURE\Kanalizacija Smartno\"/>
    </mc:Choice>
  </mc:AlternateContent>
  <bookViews>
    <workbookView xWindow="15495" yWindow="-120" windowWidth="15195" windowHeight="13035"/>
  </bookViews>
  <sheets>
    <sheet name="POPIS DEL" sheetId="1" r:id="rId1"/>
  </sheets>
  <definedNames>
    <definedName name="_xlnm.Print_Area" localSheetId="0">'POPIS DEL'!$A$1:$F$148</definedName>
  </definedNames>
  <calcPr calcId="152511"/>
</workbook>
</file>

<file path=xl/calcChain.xml><?xml version="1.0" encoding="utf-8"?>
<calcChain xmlns="http://schemas.openxmlformats.org/spreadsheetml/2006/main">
  <c r="F72" i="1" l="1"/>
  <c r="D132" i="1" l="1"/>
  <c r="F132" i="1" s="1"/>
  <c r="D128" i="1"/>
  <c r="F128" i="1" s="1"/>
  <c r="D130" i="1" l="1"/>
  <c r="F130" i="1" s="1"/>
  <c r="D134" i="1"/>
  <c r="F90" i="1"/>
  <c r="D142" i="1" l="1"/>
  <c r="F142" i="1" s="1"/>
  <c r="F134" i="1"/>
  <c r="F126" i="1"/>
  <c r="F92" i="1"/>
  <c r="F119" i="1" l="1"/>
  <c r="F117" i="1"/>
  <c r="F113" i="1" l="1"/>
  <c r="F109" i="1"/>
  <c r="F107" i="1"/>
  <c r="F105" i="1"/>
  <c r="F103" i="1"/>
  <c r="F101" i="1"/>
  <c r="F88" i="1" l="1"/>
  <c r="F86" i="1"/>
  <c r="F84" i="1"/>
  <c r="F65" i="1" l="1"/>
  <c r="F115" i="1"/>
  <c r="F111" i="1"/>
  <c r="F99" i="1" l="1"/>
  <c r="F82" i="1"/>
  <c r="D78" i="1"/>
  <c r="F58" i="1" l="1"/>
  <c r="F136" i="1" l="1"/>
  <c r="F137" i="1"/>
  <c r="F138" i="1"/>
  <c r="F139" i="1"/>
  <c r="F140" i="1"/>
  <c r="F143" i="1"/>
  <c r="F144" i="1"/>
  <c r="F145" i="1"/>
  <c r="F110" i="1" l="1"/>
  <c r="F114" i="1"/>
  <c r="F121" i="1" l="1"/>
  <c r="F24" i="1" s="1"/>
  <c r="F74" i="1" l="1"/>
  <c r="F75" i="1"/>
  <c r="F76" i="1"/>
  <c r="F77" i="1"/>
  <c r="F78" i="1"/>
  <c r="F79" i="1"/>
  <c r="F80" i="1"/>
  <c r="F81" i="1"/>
  <c r="F51" i="1"/>
  <c r="F52" i="1"/>
  <c r="F53" i="1"/>
  <c r="F54" i="1"/>
  <c r="F55" i="1"/>
  <c r="F56" i="1"/>
  <c r="F94" i="1" l="1"/>
  <c r="F22" i="1" s="1"/>
  <c r="F50" i="1"/>
  <c r="F60" i="1" s="1"/>
  <c r="F18" i="1" l="1"/>
  <c r="F67" i="1"/>
  <c r="F20" i="1" s="1"/>
  <c r="D146" i="1" l="1"/>
  <c r="F146" i="1" s="1"/>
  <c r="F148" i="1" l="1"/>
  <c r="F26" i="1" s="1"/>
  <c r="F28" i="1" s="1"/>
  <c r="F30" i="1" s="1"/>
  <c r="F32" i="1" s="1"/>
</calcChain>
</file>

<file path=xl/sharedStrings.xml><?xml version="1.0" encoding="utf-8"?>
<sst xmlns="http://schemas.openxmlformats.org/spreadsheetml/2006/main" count="151" uniqueCount="115">
  <si>
    <t>1.1</t>
  </si>
  <si>
    <t>1.2</t>
  </si>
  <si>
    <t>1.3</t>
  </si>
  <si>
    <t>2.1</t>
  </si>
  <si>
    <t>3.1</t>
  </si>
  <si>
    <t>3.2</t>
  </si>
  <si>
    <t xml:space="preserve"> </t>
  </si>
  <si>
    <t>SKUPAJ OCENJENA VREDNOST BREZ DDV:</t>
  </si>
  <si>
    <t>SKUPAJ OCENJENA VREDNOST Z DDV:</t>
  </si>
  <si>
    <t>m'</t>
  </si>
  <si>
    <t>kos</t>
  </si>
  <si>
    <t>3.3</t>
  </si>
  <si>
    <t>3.4</t>
  </si>
  <si>
    <t>3.5</t>
  </si>
  <si>
    <t>Investitor:</t>
  </si>
  <si>
    <t>Objekt:</t>
  </si>
  <si>
    <t>1.4</t>
  </si>
  <si>
    <t>SKUPNA REKAPITULACIJA</t>
  </si>
  <si>
    <t>5.1</t>
  </si>
  <si>
    <t>5.2</t>
  </si>
  <si>
    <t>5.3</t>
  </si>
  <si>
    <t>I. PREDDELA</t>
  </si>
  <si>
    <t>kpl</t>
  </si>
  <si>
    <t>I. PREDDELA SKUPAJ:</t>
  </si>
  <si>
    <t>6.1</t>
  </si>
  <si>
    <t>6.2</t>
  </si>
  <si>
    <t>6.3</t>
  </si>
  <si>
    <t>Pospravljanje in čiščenje gradbišča po končanih delih</t>
  </si>
  <si>
    <t>6.4</t>
  </si>
  <si>
    <t>1.5</t>
  </si>
  <si>
    <t>6.5</t>
  </si>
  <si>
    <t>II. RUŠITVENA DELA</t>
  </si>
  <si>
    <t>III. ZEMELJSKA DELA</t>
  </si>
  <si>
    <t>II. RUŠITVENA DELA SKUPAJ:</t>
  </si>
  <si>
    <t>III. ZEMELJSKA DELA SKUPAJ:</t>
  </si>
  <si>
    <t>ur</t>
  </si>
  <si>
    <t>Odgovorni projektant:</t>
  </si>
  <si>
    <t>Jože Poglajen, univ.dipl.inž.grad.</t>
  </si>
  <si>
    <t>6.6</t>
  </si>
  <si>
    <t>Projektant:</t>
  </si>
  <si>
    <t>POPIS DEL IN OCENA VREDNOSTI</t>
  </si>
  <si>
    <t>Zakoličba vseh komunalnih vodov s strani pooblaščenega izvajalca (vodovod, kanalizacija, elektrovodi, TK vodi)</t>
  </si>
  <si>
    <t>Strojno in ročno planiranje ter utrjevanje dna širokega izkopa in dna pod objekti kanalizacije (cevi, jaški) z natančnostjo do +/- 2 cm (95% strojno, 5% ročno)</t>
  </si>
  <si>
    <t>Izdelava varnostnega načrta gradbišča, potrjenega s strani varnostnega inženirja (varnost pri delu, …)</t>
  </si>
  <si>
    <t>Vzpostavitev, ureditev, zavarovanje in organizacija gradbišča - postavitev začasnih gradbiščnih objektov, ograj, oznak, opozorilnih znakov in trakov, vključno z odstranitvijo po končanih delih - vse skladno z varnostnim načrtom gradbišča</t>
  </si>
  <si>
    <t>Izdelava projektne dokumentacije izvedenih del (PID)</t>
  </si>
  <si>
    <t>DDV 22%</t>
  </si>
  <si>
    <t>Maja Sakač Rožmanec, dipl.inž.grad.</t>
  </si>
  <si>
    <t>Zakoličba predvidenih jaškov (zaradi delno manjkajočih podatkov o obstoječi infrastrukturi bo morda potrebno natančno lokacijo predvidenih jaškov naknadno nekoliko spremeniti.)</t>
  </si>
  <si>
    <r>
      <t>m</t>
    </r>
    <r>
      <rPr>
        <vertAlign val="superscript"/>
        <sz val="10"/>
        <rFont val="Arial"/>
        <family val="2"/>
        <charset val="238"/>
      </rPr>
      <t>2</t>
    </r>
  </si>
  <si>
    <r>
      <t>m</t>
    </r>
    <r>
      <rPr>
        <vertAlign val="superscript"/>
        <sz val="10"/>
        <rFont val="Arial"/>
        <family val="2"/>
        <charset val="238"/>
      </rPr>
      <t>3</t>
    </r>
  </si>
  <si>
    <t>Plačilo takse deponije gradbenih odpadkov ter pridobitev evidenčnih listov gradbenih odpadkov.Faktorji razrahljivosti so upoštevani.</t>
  </si>
  <si>
    <t>Razna manjša nepredvidena dela, katera se izvedejo po predhodnem pismenem naročilu investitorja ali nadzora - 10% od vseh del (postavke I.-VI.)</t>
  </si>
  <si>
    <t>OBČINA ŠMARTNO PRI LITIJI</t>
  </si>
  <si>
    <t>TOMAZINOVA ULICA 2</t>
  </si>
  <si>
    <t>1275 ŠMARTNO PRI LITIJI</t>
  </si>
  <si>
    <t>SEKUNDARNA KANALIZACIJA ŠMARTNO</t>
  </si>
  <si>
    <t>SEKUNDARNI VOD USTJE</t>
  </si>
  <si>
    <t>Litija, maj 2016</t>
  </si>
  <si>
    <t>Rušenje dela obstoječe kanalizacije na mestih, kjer je potrebna prilagoditev obstoječe kanalizacije zaradi poteka projektirane kanalizacije, z nakladanjem na kamion in odvozom na deponijo.</t>
  </si>
  <si>
    <t>3.6</t>
  </si>
  <si>
    <t>Dobava, dovoz in vgrajevanje  drobljenca 0 - 16 mm - zasipanje jaškov v obsegu do 50 cm od stene jaška. Utrjevanje v plasteh po 20 - 30 cm do zbitosti 97% Proctorja.                     (Varianta je zasipanje z okroglo zrnatim materialom frakcije     0 - 32 mm)</t>
  </si>
  <si>
    <t>3.7</t>
  </si>
  <si>
    <t>Široki strojni in ročni izkop zemljine v terenu III. kategorije v normalnih pogojih dela, vključno z nakladanjem na kamion (30% strojno, 70% ročno - za potrebe natančne lokacije komunalnih vodov in obstoječih priključkov je potrebna izvedba ročnega izkopa) za fekalni kanal. Izkopani material, ki bo primeren za zasipanje kanalov se shrani na gradbiščni deponiji in se kasneje uporabi za zasipanje.</t>
  </si>
  <si>
    <t>3.8</t>
  </si>
  <si>
    <t>3.9</t>
  </si>
  <si>
    <t>Odvoz izkopane zemljine na stalno uradno deponijo gradbenih odpadkov v oddaljenosti do h = 30 km, kompletno z zvračanjem in planiranjem dopeljanega materiala na deponiji, faktorji razrahljivosti so upoštevani.</t>
  </si>
  <si>
    <t>Izdelava revizijskega jaška (PE DN800 mm) z LTŽ pokrovom (C250 - 25 t), globina jaška do 1,50 m. Vključena dovoz in dobava vsega materiala ter vsi prikopi in zagotovitev vodotesnosti za fekalni kanalizacijski vod.</t>
  </si>
  <si>
    <t>Izdelava revizijskega jaška (PE DN800 mm) z LTŽ pokrovom (C250 - 25 t), globina jaška 1,50 m do 2,50 m. Vključena dovoz in dobava vsega materiala ter vsi prikopi in zagotovitev vodotesnosti za fekalni kanalizacijski vod.</t>
  </si>
  <si>
    <t>Izdelava kaskadnega jaška (PE DN800 mm) z LTŽ pokrovom (C250 - 25 t), globina jaška 1,50 m do 2,50 m. Vključena dovoz in dobava vsega materiala ter vsi prikopi in zagotovitev vodotesnosti za fekalni kanalizacijski vod.</t>
  </si>
  <si>
    <t>Izdelava revizijskega jaška (PE DN600 mm) z LTŽ pokrovom (C250 - 25 t), globina jaška do 1,00 m. Vključena dovoz in dobava vsega materiala ter vsi prikopi in zagotovitev vodotesnosti za fekalni kanalizacijski vod.</t>
  </si>
  <si>
    <t>Izdelava kaskadnega jaška (PE DN1000 mm) z LTŽ pokrovom (C250 - 25 t), globina jaška 2,50 m do 3,00 m. Vključena dovoz in dobava vsega materiala ter vsi prikopi in zagotovitev vodotesnosti za fekalni kanalizacijski vod.</t>
  </si>
  <si>
    <t>Izdelava umirjevalnega jaška (PE DN1000 mm) z LTŽ pokrovom (C250 - 25 t), globina jaška 2,70 m. Vključena dovoz in dobava vsega materiala ter vsi prikopi in zagotovitev vodotesnosti za fekalni kanalizacijski vod.</t>
  </si>
  <si>
    <t>5.4</t>
  </si>
  <si>
    <t>5.5</t>
  </si>
  <si>
    <t>5.6</t>
  </si>
  <si>
    <t>5.7</t>
  </si>
  <si>
    <t>5.8</t>
  </si>
  <si>
    <t>5.9</t>
  </si>
  <si>
    <t>Izdelava priključitve na obstoječi jašek iz betonske cevi, kompletno z vsemi potrebnimi deli in pomožnim materialom.</t>
  </si>
  <si>
    <t>5.10</t>
  </si>
  <si>
    <t>5.11</t>
  </si>
  <si>
    <t>Projektantski nadzor med gradnjo in manjše spremembe PZI projekta.</t>
  </si>
  <si>
    <t>3.10</t>
  </si>
  <si>
    <t>Humusiranje zelenih površin ob cesti s humusom z gradbiščne deponije v debelini 15 cm, vključno s transportom, strojnim in ročnim planiranjem</t>
  </si>
  <si>
    <t>m3</t>
  </si>
  <si>
    <t>Fino planiranje zelenih površin z razbijanjem grud, frezanjem in pripravo tal za setev trave. Zatravitev humusiranih površin z avtohtonimi travnimi vrstami, vključno z dobavo semen, valjanjem posejane površine, zalivanjem in vsemi pomožnimi deli</t>
  </si>
  <si>
    <t>m2</t>
  </si>
  <si>
    <t>IV. KANALIZACIJA</t>
  </si>
  <si>
    <t>IV. KANALIZACIJA SKUPAJ:</t>
  </si>
  <si>
    <t>V. ZAKLJUČNA IN OSTALA DELA</t>
  </si>
  <si>
    <t>V. ZAKLJUČNA IN OSTALA DELA SKUPAJ:</t>
  </si>
  <si>
    <t>V. ZAKLJUČNA IN NEPREDVIDENA DELA</t>
  </si>
  <si>
    <r>
      <t xml:space="preserve">Dobava, dovoz in vgrajevanje  drobljenca 0 - 8 mm - zasipanje jarkov do višine 20 cm nad temenom cevi. Utrjevanje v plasteh po 20 - 30 cm do zbitosti 97% Proctorja ter planiranje z natančnostjo </t>
    </r>
    <r>
      <rPr>
        <sz val="10"/>
        <rFont val="Calibri"/>
        <family val="2"/>
        <charset val="238"/>
      </rPr>
      <t>±</t>
    </r>
    <r>
      <rPr>
        <sz val="10"/>
        <rFont val="Arial"/>
        <family val="2"/>
        <charset val="238"/>
      </rPr>
      <t xml:space="preserve"> 2,0 cm (posteljica in obsip cevi)       </t>
    </r>
  </si>
  <si>
    <t>Dovoz z nakladanjem materiala iz začasne gradbiščne deponije in zasipanje jarkov z izkopanim materialom z utrjevanjem v plasteh po 20 - 30 cm in primernim komprimiranjem.</t>
  </si>
  <si>
    <t>Dobava in dovoz materiala in zasipanje jarkov s kvalitetnejšim materialom (drobljenec ali prod) v obsegu nadomestitve odpeljanega nekvalitetnega materiala.</t>
  </si>
  <si>
    <t xml:space="preserve">Zavarovanje brežin pred podorom v jarek, razpiranje in opaž izkopov na mestih slabše nosilnega terena (npr z jeklenimi opaži). </t>
  </si>
  <si>
    <t>Izdelava prilagoditve obstoječe kanalizacijske cevi in morebitnih popravkov poškodovane obstoječe kanalizacije do premera DN250.</t>
  </si>
  <si>
    <t>Izdelava odcepov hišnih priključkov iz kanalizacijske cevi  SN8 DN160 mm na peščeno podlago z zasipanjem s peščenim materialom debeline 0-8 mm, v dolžini do 10,00 m z vsemi pomožnimi deli in materialom. (Opomba: hišni priključek se ne izdeluje v celoti. Pusti se samo odcep. Izdelava hišnega priključka do objekta ni predmet tega projekta)</t>
  </si>
  <si>
    <t>Pripravljalna dela, ki so potrebna za nemoteno gradnjo sekundarne kanalizacije.</t>
  </si>
  <si>
    <t>Izdelava fekalne kanalizacije iz PVC cevi SN8 DN160 mm na peščeno podlago z zasipanjem s peščenim materialom debeline 0-8 mm, vključeni vsi priklopi na jaške (pesek obračunan v zemeljskih delih).</t>
  </si>
  <si>
    <t>Izdelava fekalne kanalizacije iz PVC cevi SN8 DN200 mm na peščeno podlago z zasipanjem s peščenim materialom debeline 0-8 mm, vključeni vsi priklopi na jaške (pesek obračunan v zemeljskih delih).</t>
  </si>
  <si>
    <t>Preizkus vodotesnosti jaškov.</t>
  </si>
  <si>
    <t>Preizkus vodotesnosti kanalizacije.</t>
  </si>
  <si>
    <t>Snemanje kanala s kamero.</t>
  </si>
  <si>
    <t>Izdelava geodetskega posnetka po končanih delih s certifikatom pooblaščenega geodeta za izdelavo PID projekta in vnosa v kataster GJI</t>
  </si>
  <si>
    <t>Vnos v kataster GJI</t>
  </si>
  <si>
    <t>6.7</t>
  </si>
  <si>
    <t>6.8</t>
  </si>
  <si>
    <t>6.9</t>
  </si>
  <si>
    <t>6.10</t>
  </si>
  <si>
    <t>6.11</t>
  </si>
  <si>
    <t>Pregled in čiščenje kanala pred izvedbo tlačnega preizkusa vodotesnosti.</t>
  </si>
  <si>
    <t>Strojni izkop humusa v debelini 15 - 20 cm in nakladanje na kamion</t>
  </si>
  <si>
    <t>3.11</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</si>
</sst>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0"/>
      <name val="Arial CE"/>
      <charset val="238"/>
    </font>
    <font>
      <sz val="8"/>
      <name val="Arial CE"/>
      <charset val="238"/>
    </font>
    <font>
      <sz val="10"/>
      <name val="Arial"/>
      <family val="2"/>
      <charset val="238"/>
    </font>
    <font>
      <b/>
      <sz val="10"/>
      <name val="Arial"/>
      <family val="2"/>
      <charset val="238"/>
    </font>
    <font>
      <b/>
      <u/>
      <sz val="10"/>
      <name val="Arial"/>
      <family val="2"/>
      <charset val="238"/>
    </font>
    <font>
      <sz val="8"/>
      <name val="Arial"/>
      <family val="2"/>
      <charset val="238"/>
    </font>
    <font>
      <u/>
      <sz val="10"/>
      <name val="Arial"/>
      <family val="2"/>
      <charset val="238"/>
    </font>
    <font>
      <b/>
      <sz val="12"/>
      <name val="Arial"/>
      <family val="2"/>
      <charset val="238"/>
    </font>
    <font>
      <vertAlign val="superscript"/>
      <sz val="10"/>
      <name val="Arial"/>
      <family val="2"/>
      <charset val="238"/>
    </font>
    <font>
      <sz val="10"/>
      <name val="Calibri"/>
      <family val="2"/>
      <charset val="238"/>
    </font>
    <font>
      <sz val="10"/>
      <color rgb="FFFF0000"/>
      <name val="Arial"/>
      <family val="2"/>
      <charset val="238"/>
    </font>
  </fonts>
  <fills count="3">
    <fill>
      <patternFill patternType="none"/>
    </fill>
    <fill>
      <patternFill patternType="gray125"/>
    </fill>
    <fill>
      <patternFill patternType="solid">
        <fgColor rgb="FFFFFF00"/>
        <bgColor indexed="64"/>
      </patternFill>
    </fill>
  </fills>
  <borders count="15">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76">
    <xf numFmtId="0" fontId="0" fillId="0" borderId="0" xfId="0"/>
    <xf numFmtId="0" fontId="3" fillId="0" borderId="13" xfId="0" applyFont="1" applyFill="1" applyBorder="1" applyAlignment="1">
      <alignment horizontal="center"/>
    </xf>
    <xf numFmtId="0" fontId="2" fillId="0" borderId="0" xfId="0" applyFont="1" applyFill="1" applyBorder="1" applyAlignment="1">
      <alignment horizontal="center"/>
    </xf>
    <xf numFmtId="0" fontId="3" fillId="0" borderId="0" xfId="0" applyFont="1" applyFill="1" applyBorder="1" applyAlignment="1">
      <alignment horizontal="center"/>
    </xf>
    <xf numFmtId="4" fontId="3" fillId="0" borderId="13" xfId="0" applyNumberFormat="1" applyFont="1" applyFill="1" applyBorder="1" applyAlignment="1">
      <alignment horizontal="right"/>
    </xf>
    <xf numFmtId="4" fontId="3" fillId="0" borderId="14" xfId="0" applyNumberFormat="1" applyFont="1" applyFill="1" applyBorder="1" applyAlignment="1">
      <alignment horizontal="right"/>
    </xf>
    <xf numFmtId="4" fontId="2" fillId="0" borderId="0" xfId="0" applyNumberFormat="1" applyFont="1" applyFill="1" applyBorder="1" applyAlignment="1">
      <alignment horizontal="right"/>
    </xf>
    <xf numFmtId="4" fontId="3" fillId="0" borderId="0" xfId="0" applyNumberFormat="1" applyFont="1" applyFill="1" applyBorder="1" applyAlignment="1">
      <alignment horizontal="right"/>
    </xf>
    <xf numFmtId="0" fontId="2" fillId="0" borderId="0" xfId="0" applyFont="1" applyFill="1" applyBorder="1" applyAlignment="1">
      <alignment horizontal="right"/>
    </xf>
    <xf numFmtId="49" fontId="2" fillId="0" borderId="0" xfId="0" applyNumberFormat="1" applyFont="1" applyFill="1" applyAlignment="1">
      <alignment horizontal="left" vertical="top"/>
    </xf>
    <xf numFmtId="0" fontId="2" fillId="0" borderId="0" xfId="0" applyNumberFormat="1" applyFont="1" applyFill="1" applyBorder="1" applyAlignment="1">
      <alignment horizontal="left" vertical="center" wrapText="1"/>
    </xf>
    <xf numFmtId="0" fontId="2" fillId="0" borderId="0" xfId="0" applyFont="1" applyFill="1" applyAlignment="1">
      <alignment vertical="center"/>
    </xf>
    <xf numFmtId="4" fontId="2" fillId="0" borderId="0" xfId="0" applyNumberFormat="1" applyFont="1" applyFill="1" applyAlignment="1">
      <alignment horizontal="right"/>
    </xf>
    <xf numFmtId="0" fontId="2" fillId="0" borderId="0" xfId="0" applyNumberFormat="1" applyFont="1" applyFill="1" applyAlignment="1">
      <alignment horizontal="left" vertical="center" wrapText="1"/>
    </xf>
    <xf numFmtId="0" fontId="2" fillId="0" borderId="0" xfId="0" applyFont="1" applyFill="1" applyAlignment="1">
      <alignment horizontal="center"/>
    </xf>
    <xf numFmtId="0" fontId="6" fillId="0" borderId="1" xfId="0" applyNumberFormat="1" applyFont="1" applyFill="1" applyBorder="1" applyAlignment="1">
      <alignment horizontal="left" vertical="center" wrapText="1"/>
    </xf>
    <xf numFmtId="0" fontId="3" fillId="0" borderId="2" xfId="0" applyNumberFormat="1" applyFont="1" applyFill="1" applyBorder="1" applyAlignment="1">
      <alignment horizontal="left" vertical="center" wrapText="1"/>
    </xf>
    <xf numFmtId="0" fontId="3" fillId="0" borderId="3" xfId="0" applyNumberFormat="1" applyFont="1" applyFill="1" applyBorder="1" applyAlignment="1">
      <alignment horizontal="left" vertical="center" wrapText="1"/>
    </xf>
    <xf numFmtId="0" fontId="2" fillId="0" borderId="0" xfId="0" applyFont="1" applyFill="1" applyAlignment="1">
      <alignment horizontal="center" wrapText="1"/>
    </xf>
    <xf numFmtId="0" fontId="2" fillId="0" borderId="6" xfId="0" applyNumberFormat="1" applyFont="1" applyFill="1" applyBorder="1" applyAlignment="1">
      <alignment horizontal="left" vertical="center" wrapText="1"/>
    </xf>
    <xf numFmtId="0" fontId="2" fillId="0" borderId="7" xfId="0" applyFont="1" applyFill="1" applyBorder="1" applyAlignment="1">
      <alignment horizontal="right"/>
    </xf>
    <xf numFmtId="4" fontId="2" fillId="0" borderId="7" xfId="0" applyNumberFormat="1" applyFont="1" applyFill="1" applyBorder="1" applyAlignment="1">
      <alignment horizontal="right"/>
    </xf>
    <xf numFmtId="49" fontId="3" fillId="0" borderId="0" xfId="0" applyNumberFormat="1" applyFont="1" applyFill="1" applyAlignment="1">
      <alignment horizontal="left" vertical="top"/>
    </xf>
    <xf numFmtId="4" fontId="3" fillId="0" borderId="4" xfId="0" applyNumberFormat="1" applyFont="1" applyFill="1" applyBorder="1" applyAlignment="1">
      <alignment horizontal="right"/>
    </xf>
    <xf numFmtId="4" fontId="3" fillId="0" borderId="9" xfId="0" applyNumberFormat="1" applyFont="1" applyFill="1" applyBorder="1" applyAlignment="1">
      <alignment horizontal="right"/>
    </xf>
    <xf numFmtId="4" fontId="3" fillId="0" borderId="7" xfId="0" applyNumberFormat="1" applyFont="1" applyFill="1" applyBorder="1" applyAlignment="1">
      <alignment horizontal="right"/>
    </xf>
    <xf numFmtId="4" fontId="3" fillId="0" borderId="5" xfId="0" applyNumberFormat="1" applyFont="1" applyFill="1" applyBorder="1" applyAlignment="1">
      <alignment horizontal="right"/>
    </xf>
    <xf numFmtId="4" fontId="3" fillId="0" borderId="11" xfId="0" applyNumberFormat="1" applyFont="1" applyFill="1" applyBorder="1" applyAlignment="1">
      <alignment horizontal="right"/>
    </xf>
    <xf numFmtId="0" fontId="4" fillId="0" borderId="0" xfId="0" applyNumberFormat="1" applyFont="1" applyFill="1" applyBorder="1" applyAlignment="1">
      <alignment horizontal="left" vertical="center" wrapText="1"/>
    </xf>
    <xf numFmtId="0" fontId="3" fillId="0" borderId="12" xfId="0" applyNumberFormat="1" applyFont="1" applyFill="1" applyBorder="1" applyAlignment="1">
      <alignment horizontal="left" vertical="center" wrapText="1"/>
    </xf>
    <xf numFmtId="0" fontId="4" fillId="0" borderId="0" xfId="0" applyNumberFormat="1" applyFont="1" applyFill="1" applyAlignment="1">
      <alignment horizontal="left" vertical="center" wrapText="1"/>
    </xf>
    <xf numFmtId="0" fontId="3" fillId="0" borderId="0" xfId="0" applyNumberFormat="1" applyFont="1" applyFill="1" applyBorder="1" applyAlignment="1">
      <alignment horizontal="left" vertical="center" wrapText="1"/>
    </xf>
    <xf numFmtId="0" fontId="2" fillId="2" borderId="0" xfId="0" applyFont="1" applyFill="1" applyAlignment="1">
      <alignment vertical="center"/>
    </xf>
    <xf numFmtId="0" fontId="2" fillId="0" borderId="0" xfId="0" applyNumberFormat="1" applyFont="1" applyAlignment="1">
      <alignment horizontal="left" vertical="center" wrapText="1"/>
    </xf>
    <xf numFmtId="0" fontId="2" fillId="0" borderId="0" xfId="0" applyFont="1" applyAlignment="1">
      <alignment horizontal="center"/>
    </xf>
    <xf numFmtId="4" fontId="2" fillId="0" borderId="0" xfId="0" applyNumberFormat="1" applyFont="1" applyAlignment="1">
      <alignment horizontal="right"/>
    </xf>
    <xf numFmtId="0" fontId="0" fillId="0" borderId="0" xfId="0" applyFont="1" applyFill="1" applyAlignment="1">
      <alignment horizontal="center"/>
    </xf>
    <xf numFmtId="4" fontId="0" fillId="0" borderId="0" xfId="0" applyNumberFormat="1" applyFont="1" applyFill="1" applyAlignment="1">
      <alignment horizontal="right"/>
    </xf>
    <xf numFmtId="0" fontId="0" fillId="0" borderId="0" xfId="0" applyNumberFormat="1" applyFont="1" applyFill="1" applyAlignment="1">
      <alignment horizontal="left" vertical="center" wrapText="1"/>
    </xf>
    <xf numFmtId="0" fontId="2" fillId="0" borderId="0" xfId="0" applyFont="1" applyFill="1" applyAlignment="1">
      <alignment vertical="center" wrapText="1"/>
    </xf>
    <xf numFmtId="4" fontId="5" fillId="0" borderId="0" xfId="0" applyNumberFormat="1" applyFont="1" applyFill="1" applyBorder="1" applyAlignment="1">
      <alignment horizontal="right"/>
    </xf>
    <xf numFmtId="0" fontId="2" fillId="0" borderId="0" xfId="0" applyNumberFormat="1" applyFont="1" applyAlignment="1">
      <alignment horizontal="left" vertical="top" wrapText="1"/>
    </xf>
    <xf numFmtId="0" fontId="2" fillId="0" borderId="0" xfId="0" applyNumberFormat="1" applyFont="1" applyBorder="1" applyAlignment="1">
      <alignment horizontal="left" vertical="top" wrapText="1"/>
    </xf>
    <xf numFmtId="49" fontId="2" fillId="0" borderId="0" xfId="0" applyNumberFormat="1" applyFont="1" applyFill="1" applyAlignment="1" applyProtection="1">
      <alignment horizontal="left" vertical="top"/>
      <protection locked="0"/>
    </xf>
    <xf numFmtId="0" fontId="2" fillId="0" borderId="0" xfId="0" applyNumberFormat="1" applyFont="1" applyFill="1" applyAlignment="1" applyProtection="1">
      <alignment horizontal="left" vertical="center" wrapText="1"/>
      <protection locked="0"/>
    </xf>
    <xf numFmtId="0" fontId="2" fillId="0" borderId="0" xfId="0" applyFont="1" applyFill="1" applyAlignment="1" applyProtection="1">
      <alignment horizontal="center"/>
      <protection locked="0"/>
    </xf>
    <xf numFmtId="4" fontId="2" fillId="0" borderId="0" xfId="0" applyNumberFormat="1" applyFont="1" applyFill="1" applyAlignment="1" applyProtection="1">
      <alignment horizontal="right"/>
      <protection locked="0"/>
    </xf>
    <xf numFmtId="49" fontId="3" fillId="0" borderId="0" xfId="0" applyNumberFormat="1" applyFont="1" applyFill="1" applyAlignment="1" applyProtection="1">
      <alignment horizontal="left" vertical="top"/>
      <protection locked="0"/>
    </xf>
    <xf numFmtId="0" fontId="3" fillId="0" borderId="0" xfId="0" applyNumberFormat="1" applyFont="1" applyFill="1" applyAlignment="1" applyProtection="1">
      <alignment horizontal="left" vertical="center" wrapText="1"/>
      <protection locked="0"/>
    </xf>
    <xf numFmtId="0" fontId="3" fillId="0" borderId="0" xfId="0" applyFont="1" applyFill="1" applyAlignment="1" applyProtection="1">
      <alignment horizontal="center"/>
      <protection locked="0"/>
    </xf>
    <xf numFmtId="4" fontId="3" fillId="0" borderId="0" xfId="0" applyNumberFormat="1" applyFont="1" applyFill="1" applyAlignment="1" applyProtection="1">
      <alignment horizontal="right"/>
      <protection locked="0"/>
    </xf>
    <xf numFmtId="0" fontId="3" fillId="0" borderId="0" xfId="0" applyFont="1" applyFill="1" applyAlignment="1" applyProtection="1">
      <alignment vertical="center"/>
      <protection locked="0"/>
    </xf>
    <xf numFmtId="0" fontId="3" fillId="0" borderId="0" xfId="0" applyNumberFormat="1" applyFont="1" applyFill="1" applyAlignment="1" applyProtection="1">
      <alignment horizontal="left" vertical="center"/>
      <protection locked="0"/>
    </xf>
    <xf numFmtId="4" fontId="2" fillId="0" borderId="0" xfId="0" applyNumberFormat="1" applyFont="1" applyFill="1" applyBorder="1" applyAlignment="1" applyProtection="1">
      <alignment horizontal="center"/>
      <protection locked="0"/>
    </xf>
    <xf numFmtId="4" fontId="2" fillId="0" borderId="0" xfId="0" applyNumberFormat="1" applyFont="1" applyFill="1" applyBorder="1" applyAlignment="1" applyProtection="1">
      <alignment horizontal="right"/>
      <protection locked="0"/>
    </xf>
    <xf numFmtId="4" fontId="2" fillId="0" borderId="0" xfId="0" applyNumberFormat="1" applyFont="1" applyFill="1" applyAlignment="1" applyProtection="1">
      <alignment horizontal="left" vertical="center"/>
      <protection locked="0"/>
    </xf>
    <xf numFmtId="0" fontId="3" fillId="0" borderId="8" xfId="0" applyNumberFormat="1" applyFont="1" applyFill="1" applyBorder="1" applyAlignment="1" applyProtection="1">
      <alignment horizontal="left" vertical="center" wrapText="1"/>
      <protection locked="0"/>
    </xf>
    <xf numFmtId="0" fontId="3" fillId="0" borderId="4" xfId="0" applyFont="1" applyFill="1" applyBorder="1" applyAlignment="1" applyProtection="1">
      <alignment horizontal="center"/>
      <protection locked="0"/>
    </xf>
    <xf numFmtId="0" fontId="3" fillId="0" borderId="6" xfId="0" applyNumberFormat="1" applyFont="1" applyFill="1" applyBorder="1" applyAlignment="1" applyProtection="1">
      <alignment horizontal="left" vertical="center" wrapText="1"/>
      <protection locked="0"/>
    </xf>
    <xf numFmtId="0" fontId="3" fillId="0" borderId="0" xfId="0" applyFont="1" applyFill="1" applyBorder="1" applyAlignment="1" applyProtection="1">
      <alignment horizontal="center"/>
      <protection locked="0"/>
    </xf>
    <xf numFmtId="0" fontId="3" fillId="0" borderId="10" xfId="0" applyNumberFormat="1" applyFont="1" applyFill="1" applyBorder="1" applyAlignment="1" applyProtection="1">
      <alignment horizontal="left" vertical="center" wrapText="1"/>
      <protection locked="0"/>
    </xf>
    <xf numFmtId="0" fontId="3" fillId="0" borderId="5" xfId="0" applyFont="1" applyFill="1" applyBorder="1" applyAlignment="1" applyProtection="1">
      <alignment horizontal="center"/>
      <protection locked="0"/>
    </xf>
    <xf numFmtId="4" fontId="3" fillId="0" borderId="13" xfId="0" applyNumberFormat="1" applyFont="1" applyFill="1" applyBorder="1" applyAlignment="1" applyProtection="1">
      <alignment horizontal="right"/>
      <protection locked="0"/>
    </xf>
    <xf numFmtId="4" fontId="3" fillId="0" borderId="0" xfId="0" applyNumberFormat="1" applyFont="1" applyFill="1" applyBorder="1" applyAlignment="1" applyProtection="1">
      <alignment horizontal="right"/>
      <protection locked="0"/>
    </xf>
    <xf numFmtId="4" fontId="2" fillId="0" borderId="0" xfId="0" applyNumberFormat="1" applyFont="1" applyAlignment="1" applyProtection="1">
      <alignment horizontal="right"/>
      <protection locked="0"/>
    </xf>
    <xf numFmtId="4" fontId="10" fillId="0" borderId="0" xfId="0" applyNumberFormat="1" applyFont="1" applyFill="1" applyAlignment="1" applyProtection="1">
      <alignment horizontal="right"/>
      <protection locked="0"/>
    </xf>
    <xf numFmtId="4" fontId="0" fillId="0" borderId="0" xfId="0" applyNumberFormat="1" applyFont="1" applyFill="1" applyAlignment="1" applyProtection="1">
      <alignment horizontal="right"/>
      <protection locked="0"/>
    </xf>
    <xf numFmtId="0" fontId="7" fillId="0" borderId="12" xfId="0" applyFont="1" applyFill="1" applyBorder="1" applyAlignment="1" applyProtection="1">
      <alignment horizontal="center" vertical="center"/>
      <protection locked="0"/>
    </xf>
    <xf numFmtId="0" fontId="7" fillId="0" borderId="13" xfId="0" applyFont="1" applyFill="1" applyBorder="1" applyAlignment="1" applyProtection="1">
      <alignment horizontal="center" vertical="center"/>
      <protection locked="0"/>
    </xf>
    <xf numFmtId="0" fontId="7" fillId="0" borderId="14" xfId="0" applyFont="1" applyFill="1" applyBorder="1" applyAlignment="1" applyProtection="1">
      <alignment horizontal="center" vertical="center"/>
      <protection locked="0"/>
    </xf>
    <xf numFmtId="0" fontId="3" fillId="0" borderId="8" xfId="0" applyFont="1" applyFill="1" applyBorder="1" applyAlignment="1" applyProtection="1">
      <alignment horizontal="center" vertical="center"/>
      <protection locked="0"/>
    </xf>
    <xf numFmtId="0" fontId="3" fillId="0" borderId="4" xfId="0" applyFont="1" applyFill="1" applyBorder="1" applyAlignment="1" applyProtection="1">
      <alignment horizontal="center" vertical="center"/>
      <protection locked="0"/>
    </xf>
    <xf numFmtId="0" fontId="3" fillId="0" borderId="9" xfId="0" applyFont="1" applyFill="1" applyBorder="1" applyAlignment="1" applyProtection="1">
      <alignment horizontal="center" vertical="center"/>
      <protection locked="0"/>
    </xf>
    <xf numFmtId="0" fontId="3" fillId="0" borderId="10" xfId="0" applyFont="1" applyFill="1" applyBorder="1" applyAlignment="1" applyProtection="1">
      <alignment horizontal="center" vertical="center"/>
      <protection locked="0"/>
    </xf>
    <xf numFmtId="0" fontId="3" fillId="0" borderId="5" xfId="0" applyFont="1" applyFill="1" applyBorder="1" applyAlignment="1" applyProtection="1">
      <alignment horizontal="center" vertical="center"/>
      <protection locked="0"/>
    </xf>
    <xf numFmtId="0" fontId="3" fillId="0" borderId="11" xfId="0" applyFont="1" applyFill="1" applyBorder="1" applyAlignment="1" applyProtection="1">
      <alignment horizontal="center" vertical="center"/>
      <protection locked="0"/>
    </xf>
  </cellXfs>
  <cellStyles count="1">
    <cellStyle name="Navadno"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148"/>
  <sheetViews>
    <sheetView showZeros="0" tabSelected="1" view="pageBreakPreview" topLeftCell="A129" zoomScale="130" zoomScaleNormal="100" zoomScaleSheetLayoutView="130" zoomScalePageLayoutView="120" workbookViewId="0">
      <selection activeCell="F140" sqref="F140"/>
    </sheetView>
  </sheetViews>
  <sheetFormatPr defaultRowHeight="12.75" x14ac:dyDescent="0.2"/>
  <cols>
    <col min="1" max="1" width="4.7109375" style="9" customWidth="1"/>
    <col min="2" max="2" width="50.7109375" style="13" customWidth="1"/>
    <col min="3" max="3" width="5" style="14" customWidth="1"/>
    <col min="4" max="6" width="10.7109375" style="12" customWidth="1"/>
    <col min="7" max="16384" width="9.140625" style="11"/>
  </cols>
  <sheetData>
    <row r="2" spans="1:6" x14ac:dyDescent="0.2">
      <c r="B2" s="15" t="s">
        <v>14</v>
      </c>
    </row>
    <row r="3" spans="1:6" x14ac:dyDescent="0.2">
      <c r="B3" s="16" t="s">
        <v>53</v>
      </c>
    </row>
    <row r="4" spans="1:6" x14ac:dyDescent="0.2">
      <c r="B4" s="16" t="s">
        <v>54</v>
      </c>
    </row>
    <row r="5" spans="1:6" x14ac:dyDescent="0.2">
      <c r="B5" s="17" t="s">
        <v>55</v>
      </c>
    </row>
    <row r="7" spans="1:6" x14ac:dyDescent="0.2">
      <c r="B7" s="15" t="s">
        <v>15</v>
      </c>
    </row>
    <row r="8" spans="1:6" ht="12.75" customHeight="1" x14ac:dyDescent="0.2">
      <c r="B8" s="16" t="s">
        <v>56</v>
      </c>
    </row>
    <row r="9" spans="1:6" ht="12.75" customHeight="1" x14ac:dyDescent="0.2">
      <c r="B9" s="16" t="s">
        <v>57</v>
      </c>
    </row>
    <row r="10" spans="1:6" ht="12.75" customHeight="1" x14ac:dyDescent="0.2">
      <c r="B10" s="17"/>
      <c r="C10" s="18"/>
    </row>
    <row r="11" spans="1:6" x14ac:dyDescent="0.2">
      <c r="A11" s="43"/>
      <c r="B11" s="44"/>
      <c r="C11" s="45"/>
      <c r="D11" s="46"/>
      <c r="E11" s="46"/>
      <c r="F11" s="46"/>
    </row>
    <row r="12" spans="1:6" ht="15.75" x14ac:dyDescent="0.2">
      <c r="A12" s="43"/>
      <c r="B12" s="67" t="s">
        <v>40</v>
      </c>
      <c r="C12" s="68"/>
      <c r="D12" s="68"/>
      <c r="E12" s="68"/>
      <c r="F12" s="69"/>
    </row>
    <row r="13" spans="1:6" x14ac:dyDescent="0.2">
      <c r="A13" s="43"/>
      <c r="B13" s="44"/>
      <c r="C13" s="45"/>
      <c r="D13" s="46"/>
      <c r="E13" s="46"/>
      <c r="F13" s="46"/>
    </row>
    <row r="14" spans="1:6" x14ac:dyDescent="0.2">
      <c r="A14" s="43"/>
      <c r="B14" s="44"/>
      <c r="C14" s="45"/>
      <c r="D14" s="46"/>
      <c r="E14" s="46"/>
      <c r="F14" s="46"/>
    </row>
    <row r="15" spans="1:6" x14ac:dyDescent="0.2">
      <c r="A15" s="43"/>
      <c r="B15" s="70" t="s">
        <v>17</v>
      </c>
      <c r="C15" s="71"/>
      <c r="D15" s="71"/>
      <c r="E15" s="71"/>
      <c r="F15" s="72"/>
    </row>
    <row r="16" spans="1:6" x14ac:dyDescent="0.2">
      <c r="A16" s="43"/>
      <c r="B16" s="73"/>
      <c r="C16" s="74"/>
      <c r="D16" s="74"/>
      <c r="E16" s="74"/>
      <c r="F16" s="75"/>
    </row>
    <row r="17" spans="1:6" x14ac:dyDescent="0.2">
      <c r="B17" s="19"/>
      <c r="C17" s="2"/>
      <c r="D17" s="8"/>
      <c r="E17" s="8"/>
      <c r="F17" s="20"/>
    </row>
    <row r="18" spans="1:6" x14ac:dyDescent="0.2">
      <c r="B18" s="19" t="s">
        <v>21</v>
      </c>
      <c r="C18" s="2"/>
      <c r="D18" s="8"/>
      <c r="E18" s="8"/>
      <c r="F18" s="21">
        <f>F60</f>
        <v>0</v>
      </c>
    </row>
    <row r="19" spans="1:6" x14ac:dyDescent="0.2">
      <c r="B19" s="19"/>
      <c r="C19" s="2"/>
      <c r="D19" s="8"/>
      <c r="E19" s="8"/>
      <c r="F19" s="20"/>
    </row>
    <row r="20" spans="1:6" x14ac:dyDescent="0.2">
      <c r="B20" s="19" t="s">
        <v>31</v>
      </c>
      <c r="C20" s="2"/>
      <c r="D20" s="8"/>
      <c r="E20" s="8"/>
      <c r="F20" s="21">
        <f>F67</f>
        <v>0</v>
      </c>
    </row>
    <row r="21" spans="1:6" x14ac:dyDescent="0.2">
      <c r="B21" s="19"/>
      <c r="C21" s="2"/>
      <c r="D21" s="8"/>
      <c r="E21" s="8"/>
      <c r="F21" s="20"/>
    </row>
    <row r="22" spans="1:6" x14ac:dyDescent="0.2">
      <c r="B22" s="19" t="s">
        <v>32</v>
      </c>
      <c r="C22" s="2"/>
      <c r="D22" s="8"/>
      <c r="E22" s="8"/>
      <c r="F22" s="21">
        <f>F94</f>
        <v>0</v>
      </c>
    </row>
    <row r="23" spans="1:6" x14ac:dyDescent="0.2">
      <c r="B23" s="19"/>
      <c r="C23" s="2"/>
      <c r="D23" s="8"/>
      <c r="E23" s="8"/>
      <c r="F23" s="21"/>
    </row>
    <row r="24" spans="1:6" x14ac:dyDescent="0.2">
      <c r="B24" s="19" t="s">
        <v>88</v>
      </c>
      <c r="C24" s="2"/>
      <c r="D24" s="6"/>
      <c r="E24" s="6"/>
      <c r="F24" s="21">
        <f>F121</f>
        <v>0</v>
      </c>
    </row>
    <row r="25" spans="1:6" x14ac:dyDescent="0.2">
      <c r="B25" s="19"/>
      <c r="C25" s="2"/>
      <c r="D25" s="6"/>
      <c r="E25" s="6"/>
      <c r="F25" s="21"/>
    </row>
    <row r="26" spans="1:6" x14ac:dyDescent="0.2">
      <c r="B26" s="19" t="s">
        <v>92</v>
      </c>
      <c r="C26" s="2"/>
      <c r="D26" s="6"/>
      <c r="E26" s="6"/>
      <c r="F26" s="21">
        <f>F148</f>
        <v>0</v>
      </c>
    </row>
    <row r="27" spans="1:6" x14ac:dyDescent="0.2">
      <c r="B27" s="19"/>
      <c r="C27" s="2"/>
      <c r="D27" s="6"/>
      <c r="E27" s="6"/>
      <c r="F27" s="21"/>
    </row>
    <row r="28" spans="1:6" x14ac:dyDescent="0.2">
      <c r="A28" s="22"/>
      <c r="B28" s="56" t="s">
        <v>7</v>
      </c>
      <c r="C28" s="57"/>
      <c r="D28" s="23"/>
      <c r="E28" s="24" t="s">
        <v>6</v>
      </c>
      <c r="F28" s="24">
        <f>SUM(F18:F26)</f>
        <v>0</v>
      </c>
    </row>
    <row r="29" spans="1:6" x14ac:dyDescent="0.2">
      <c r="A29" s="22"/>
      <c r="B29" s="58"/>
      <c r="C29" s="59"/>
      <c r="D29" s="7"/>
      <c r="E29" s="25"/>
      <c r="F29" s="25"/>
    </row>
    <row r="30" spans="1:6" x14ac:dyDescent="0.2">
      <c r="A30" s="22"/>
      <c r="B30" s="58" t="s">
        <v>46</v>
      </c>
      <c r="C30" s="59"/>
      <c r="D30" s="7">
        <v>0.22</v>
      </c>
      <c r="E30" s="25" t="s">
        <v>6</v>
      </c>
      <c r="F30" s="25">
        <f>D30*F28</f>
        <v>0</v>
      </c>
    </row>
    <row r="31" spans="1:6" x14ac:dyDescent="0.2">
      <c r="A31" s="22"/>
      <c r="B31" s="58"/>
      <c r="C31" s="59"/>
      <c r="D31" s="7"/>
      <c r="E31" s="25"/>
      <c r="F31" s="25"/>
    </row>
    <row r="32" spans="1:6" x14ac:dyDescent="0.2">
      <c r="A32" s="22"/>
      <c r="B32" s="60" t="s">
        <v>8</v>
      </c>
      <c r="C32" s="61"/>
      <c r="D32" s="26"/>
      <c r="E32" s="27" t="s">
        <v>6</v>
      </c>
      <c r="F32" s="27">
        <f>SUM(F28:F30)</f>
        <v>0</v>
      </c>
    </row>
    <row r="33" spans="1:6" x14ac:dyDescent="0.2">
      <c r="A33" s="47"/>
      <c r="B33" s="48"/>
      <c r="C33" s="49"/>
      <c r="D33" s="50"/>
      <c r="E33" s="50"/>
      <c r="F33" s="50"/>
    </row>
    <row r="34" spans="1:6" x14ac:dyDescent="0.2">
      <c r="A34" s="47"/>
      <c r="B34" s="51"/>
      <c r="C34" s="51"/>
      <c r="D34" s="51"/>
      <c r="E34" s="51"/>
      <c r="F34" s="51"/>
    </row>
    <row r="35" spans="1:6" x14ac:dyDescent="0.2">
      <c r="A35" s="47"/>
      <c r="B35" s="52"/>
      <c r="C35" s="49"/>
      <c r="D35" s="50"/>
      <c r="E35" s="50"/>
      <c r="F35" s="50"/>
    </row>
    <row r="36" spans="1:6" x14ac:dyDescent="0.2">
      <c r="A36" s="47"/>
      <c r="B36" s="52"/>
      <c r="C36" s="49"/>
      <c r="D36" s="50"/>
      <c r="E36" s="50"/>
      <c r="F36" s="50"/>
    </row>
    <row r="37" spans="1:6" x14ac:dyDescent="0.2">
      <c r="A37" s="47"/>
      <c r="B37" s="52"/>
      <c r="C37" s="49"/>
      <c r="D37" s="50"/>
      <c r="E37" s="50"/>
      <c r="F37" s="50"/>
    </row>
    <row r="38" spans="1:6" x14ac:dyDescent="0.2">
      <c r="A38" s="43"/>
      <c r="B38" s="51"/>
      <c r="C38" s="53"/>
      <c r="D38" s="54"/>
      <c r="E38" s="54"/>
      <c r="F38" s="46"/>
    </row>
    <row r="39" spans="1:6" x14ac:dyDescent="0.2">
      <c r="A39" s="43"/>
      <c r="B39" s="51"/>
      <c r="C39" s="45"/>
      <c r="D39" s="46"/>
      <c r="E39" s="46"/>
      <c r="F39" s="46"/>
    </row>
    <row r="40" spans="1:6" x14ac:dyDescent="0.2">
      <c r="A40" s="43"/>
      <c r="B40" s="51"/>
      <c r="C40" s="45"/>
      <c r="D40" s="46"/>
      <c r="E40" s="46"/>
      <c r="F40" s="46"/>
    </row>
    <row r="41" spans="1:6" x14ac:dyDescent="0.2">
      <c r="A41" s="43"/>
      <c r="B41" s="51"/>
      <c r="C41" s="45"/>
      <c r="D41" s="46"/>
      <c r="E41" s="46"/>
      <c r="F41" s="46"/>
    </row>
    <row r="42" spans="1:6" x14ac:dyDescent="0.2">
      <c r="A42" s="43"/>
      <c r="B42" s="44" t="s">
        <v>58</v>
      </c>
      <c r="C42" s="45"/>
      <c r="D42" s="46"/>
      <c r="E42" s="46"/>
      <c r="F42" s="46"/>
    </row>
    <row r="43" spans="1:6" x14ac:dyDescent="0.2">
      <c r="A43" s="43"/>
      <c r="B43" s="44"/>
      <c r="C43" s="45"/>
      <c r="D43" s="46"/>
      <c r="E43" s="46"/>
      <c r="F43" s="46"/>
    </row>
    <row r="44" spans="1:6" x14ac:dyDescent="0.2">
      <c r="A44" s="43"/>
      <c r="B44" s="44" t="s">
        <v>39</v>
      </c>
      <c r="C44" s="45"/>
      <c r="D44" s="55" t="s">
        <v>36</v>
      </c>
      <c r="E44" s="46"/>
      <c r="F44" s="46"/>
    </row>
    <row r="45" spans="1:6" x14ac:dyDescent="0.2">
      <c r="A45" s="43"/>
      <c r="B45" s="44" t="s">
        <v>47</v>
      </c>
      <c r="C45" s="45"/>
      <c r="D45" s="55" t="s">
        <v>37</v>
      </c>
      <c r="E45" s="46"/>
      <c r="F45" s="46"/>
    </row>
    <row r="46" spans="1:6" x14ac:dyDescent="0.2">
      <c r="A46" s="43"/>
      <c r="B46" s="44"/>
      <c r="C46" s="45"/>
      <c r="D46" s="55"/>
      <c r="E46" s="46"/>
      <c r="F46" s="46"/>
    </row>
    <row r="47" spans="1:6" x14ac:dyDescent="0.2">
      <c r="A47" s="43"/>
      <c r="B47" s="44"/>
      <c r="C47" s="45"/>
      <c r="D47" s="46"/>
      <c r="E47" s="46"/>
      <c r="F47" s="46"/>
    </row>
    <row r="48" spans="1:6" x14ac:dyDescent="0.2">
      <c r="B48" s="28" t="s">
        <v>21</v>
      </c>
      <c r="C48" s="2"/>
      <c r="D48" s="6"/>
      <c r="E48" s="6"/>
      <c r="F48" s="6"/>
    </row>
    <row r="49" spans="1:6" x14ac:dyDescent="0.2">
      <c r="B49" s="10"/>
      <c r="C49" s="2"/>
      <c r="D49" s="6"/>
      <c r="E49" s="6"/>
      <c r="F49" s="6"/>
    </row>
    <row r="50" spans="1:6" ht="25.5" x14ac:dyDescent="0.2">
      <c r="A50" s="9" t="s">
        <v>0</v>
      </c>
      <c r="B50" s="10" t="s">
        <v>43</v>
      </c>
      <c r="C50" s="2" t="s">
        <v>10</v>
      </c>
      <c r="D50" s="6">
        <v>1</v>
      </c>
      <c r="E50" s="54"/>
      <c r="F50" s="12">
        <f t="shared" ref="F50:F56" si="0">D50*E50</f>
        <v>0</v>
      </c>
    </row>
    <row r="51" spans="1:6" x14ac:dyDescent="0.2">
      <c r="B51" s="10"/>
      <c r="C51" s="2"/>
      <c r="D51" s="6"/>
      <c r="E51" s="54"/>
      <c r="F51" s="12">
        <f t="shared" si="0"/>
        <v>0</v>
      </c>
    </row>
    <row r="52" spans="1:6" ht="51" customHeight="1" x14ac:dyDescent="0.2">
      <c r="A52" s="9" t="s">
        <v>1</v>
      </c>
      <c r="B52" s="10" t="s">
        <v>44</v>
      </c>
      <c r="C52" s="2" t="s">
        <v>22</v>
      </c>
      <c r="D52" s="6">
        <v>1</v>
      </c>
      <c r="E52" s="54"/>
      <c r="F52" s="12">
        <f t="shared" si="0"/>
        <v>0</v>
      </c>
    </row>
    <row r="53" spans="1:6" x14ac:dyDescent="0.2">
      <c r="B53" s="10"/>
      <c r="C53" s="2"/>
      <c r="D53" s="6"/>
      <c r="E53" s="54"/>
      <c r="F53" s="12">
        <f t="shared" si="0"/>
        <v>0</v>
      </c>
    </row>
    <row r="54" spans="1:6" ht="51" x14ac:dyDescent="0.2">
      <c r="A54" s="9" t="s">
        <v>2</v>
      </c>
      <c r="B54" s="10" t="s">
        <v>48</v>
      </c>
      <c r="C54" s="2" t="s">
        <v>10</v>
      </c>
      <c r="D54" s="6">
        <v>15</v>
      </c>
      <c r="E54" s="54"/>
      <c r="F54" s="12">
        <f t="shared" si="0"/>
        <v>0</v>
      </c>
    </row>
    <row r="55" spans="1:6" x14ac:dyDescent="0.2">
      <c r="B55" s="10"/>
      <c r="C55" s="2"/>
      <c r="D55" s="6"/>
      <c r="E55" s="54"/>
      <c r="F55" s="12">
        <f t="shared" si="0"/>
        <v>0</v>
      </c>
    </row>
    <row r="56" spans="1:6" ht="25.5" x14ac:dyDescent="0.2">
      <c r="A56" s="9" t="s">
        <v>16</v>
      </c>
      <c r="B56" s="10" t="s">
        <v>41</v>
      </c>
      <c r="C56" s="2" t="s">
        <v>22</v>
      </c>
      <c r="D56" s="6">
        <v>1</v>
      </c>
      <c r="E56" s="54"/>
      <c r="F56" s="12">
        <f t="shared" si="0"/>
        <v>0</v>
      </c>
    </row>
    <row r="57" spans="1:6" x14ac:dyDescent="0.2">
      <c r="B57" s="10"/>
      <c r="C57" s="2"/>
      <c r="D57" s="6"/>
      <c r="E57" s="54"/>
    </row>
    <row r="58" spans="1:6" ht="25.5" x14ac:dyDescent="0.2">
      <c r="A58" s="9" t="s">
        <v>29</v>
      </c>
      <c r="B58" s="10" t="s">
        <v>99</v>
      </c>
      <c r="C58" s="2" t="s">
        <v>22</v>
      </c>
      <c r="D58" s="6">
        <v>1</v>
      </c>
      <c r="E58" s="54"/>
      <c r="F58" s="12">
        <f>D58*E58</f>
        <v>0</v>
      </c>
    </row>
    <row r="59" spans="1:6" x14ac:dyDescent="0.2">
      <c r="B59" s="10"/>
      <c r="C59" s="2"/>
      <c r="D59" s="6"/>
      <c r="E59" s="54"/>
      <c r="F59" s="6"/>
    </row>
    <row r="60" spans="1:6" x14ac:dyDescent="0.2">
      <c r="B60" s="29" t="s">
        <v>23</v>
      </c>
      <c r="C60" s="1"/>
      <c r="D60" s="4"/>
      <c r="E60" s="62"/>
      <c r="F60" s="5">
        <f>SUM(F50:F58)</f>
        <v>0</v>
      </c>
    </row>
    <row r="61" spans="1:6" x14ac:dyDescent="0.2">
      <c r="B61" s="10"/>
      <c r="C61" s="2"/>
      <c r="D61" s="6"/>
      <c r="E61" s="54"/>
      <c r="F61" s="6"/>
    </row>
    <row r="62" spans="1:6" x14ac:dyDescent="0.2">
      <c r="B62" s="10"/>
      <c r="C62" s="2"/>
      <c r="D62" s="6"/>
      <c r="E62" s="54"/>
      <c r="F62" s="6"/>
    </row>
    <row r="63" spans="1:6" x14ac:dyDescent="0.2">
      <c r="B63" s="30" t="s">
        <v>31</v>
      </c>
      <c r="C63" s="2"/>
      <c r="D63" s="6"/>
      <c r="E63" s="54"/>
      <c r="F63" s="6"/>
    </row>
    <row r="64" spans="1:6" ht="12.75" customHeight="1" x14ac:dyDescent="0.2">
      <c r="B64" s="10"/>
      <c r="C64" s="2"/>
      <c r="D64" s="6"/>
      <c r="E64" s="54"/>
      <c r="F64" s="6"/>
    </row>
    <row r="65" spans="1:6" ht="51" x14ac:dyDescent="0.2">
      <c r="A65" s="9" t="s">
        <v>3</v>
      </c>
      <c r="B65" s="10" t="s">
        <v>59</v>
      </c>
      <c r="C65" s="2" t="s">
        <v>9</v>
      </c>
      <c r="D65" s="6">
        <v>20</v>
      </c>
      <c r="E65" s="54"/>
      <c r="F65" s="6">
        <f>D65*E65</f>
        <v>0</v>
      </c>
    </row>
    <row r="66" spans="1:6" ht="12.75" customHeight="1" x14ac:dyDescent="0.2">
      <c r="B66" s="10"/>
      <c r="C66" s="2"/>
      <c r="D66" s="6"/>
      <c r="E66" s="54"/>
      <c r="F66" s="6"/>
    </row>
    <row r="67" spans="1:6" x14ac:dyDescent="0.2">
      <c r="B67" s="29" t="s">
        <v>33</v>
      </c>
      <c r="C67" s="1"/>
      <c r="D67" s="4"/>
      <c r="E67" s="62"/>
      <c r="F67" s="5">
        <f>SUM(F65:F65)</f>
        <v>0</v>
      </c>
    </row>
    <row r="68" spans="1:6" ht="12.75" customHeight="1" x14ac:dyDescent="0.2">
      <c r="B68" s="31"/>
      <c r="C68" s="3"/>
      <c r="D68" s="7"/>
      <c r="E68" s="63"/>
      <c r="F68" s="7"/>
    </row>
    <row r="69" spans="1:6" x14ac:dyDescent="0.2">
      <c r="B69" s="10"/>
      <c r="C69" s="2"/>
      <c r="D69" s="6"/>
      <c r="E69" s="54"/>
      <c r="F69" s="6"/>
    </row>
    <row r="70" spans="1:6" ht="12.75" customHeight="1" x14ac:dyDescent="0.2">
      <c r="B70" s="30" t="s">
        <v>32</v>
      </c>
      <c r="E70" s="46"/>
    </row>
    <row r="71" spans="1:6" x14ac:dyDescent="0.2">
      <c r="E71" s="46"/>
    </row>
    <row r="72" spans="1:6" ht="25.5" x14ac:dyDescent="0.2">
      <c r="A72" s="9" t="s">
        <v>4</v>
      </c>
      <c r="B72" s="41" t="s">
        <v>113</v>
      </c>
      <c r="C72" s="34" t="s">
        <v>85</v>
      </c>
      <c r="D72" s="35">
        <v>180</v>
      </c>
      <c r="E72" s="64"/>
      <c r="F72" s="35">
        <f t="shared" ref="F72" si="1">D72*E72</f>
        <v>0</v>
      </c>
    </row>
    <row r="73" spans="1:6" x14ac:dyDescent="0.2">
      <c r="E73" s="46"/>
    </row>
    <row r="74" spans="1:6" ht="89.25" x14ac:dyDescent="0.2">
      <c r="A74" s="9" t="s">
        <v>5</v>
      </c>
      <c r="B74" s="13" t="s">
        <v>63</v>
      </c>
      <c r="C74" s="2" t="s">
        <v>50</v>
      </c>
      <c r="D74" s="12">
        <v>1100</v>
      </c>
      <c r="E74" s="46"/>
      <c r="F74" s="12">
        <f t="shared" ref="F74:F81" si="2">D74*E74</f>
        <v>0</v>
      </c>
    </row>
    <row r="75" spans="1:6" x14ac:dyDescent="0.2">
      <c r="E75" s="46"/>
      <c r="F75" s="12">
        <f t="shared" si="2"/>
        <v>0</v>
      </c>
    </row>
    <row r="76" spans="1:6" ht="51" x14ac:dyDescent="0.2">
      <c r="A76" s="9" t="s">
        <v>11</v>
      </c>
      <c r="B76" s="13" t="s">
        <v>66</v>
      </c>
      <c r="C76" s="2" t="s">
        <v>50</v>
      </c>
      <c r="D76" s="12">
        <v>650</v>
      </c>
      <c r="E76" s="46"/>
      <c r="F76" s="12">
        <f t="shared" si="2"/>
        <v>0</v>
      </c>
    </row>
    <row r="77" spans="1:6" x14ac:dyDescent="0.2">
      <c r="E77" s="46"/>
      <c r="F77" s="12">
        <f t="shared" si="2"/>
        <v>0</v>
      </c>
    </row>
    <row r="78" spans="1:6" ht="38.25" x14ac:dyDescent="0.2">
      <c r="A78" s="9" t="s">
        <v>12</v>
      </c>
      <c r="B78" s="13" t="s">
        <v>51</v>
      </c>
      <c r="C78" s="2" t="s">
        <v>50</v>
      </c>
      <c r="D78" s="12">
        <f>D76</f>
        <v>650</v>
      </c>
      <c r="E78" s="46"/>
      <c r="F78" s="12">
        <f t="shared" si="2"/>
        <v>0</v>
      </c>
    </row>
    <row r="79" spans="1:6" x14ac:dyDescent="0.2">
      <c r="E79" s="46"/>
      <c r="F79" s="12">
        <f t="shared" si="2"/>
        <v>0</v>
      </c>
    </row>
    <row r="80" spans="1:6" ht="38.25" x14ac:dyDescent="0.2">
      <c r="A80" s="9" t="s">
        <v>13</v>
      </c>
      <c r="B80" s="13" t="s">
        <v>42</v>
      </c>
      <c r="C80" s="2" t="s">
        <v>49</v>
      </c>
      <c r="D80" s="12">
        <v>350</v>
      </c>
      <c r="E80" s="46"/>
      <c r="F80" s="12">
        <f t="shared" si="2"/>
        <v>0</v>
      </c>
    </row>
    <row r="81" spans="1:6" x14ac:dyDescent="0.2">
      <c r="E81" s="46"/>
      <c r="F81" s="12">
        <f t="shared" si="2"/>
        <v>0</v>
      </c>
    </row>
    <row r="82" spans="1:6" ht="63.75" x14ac:dyDescent="0.2">
      <c r="A82" s="9" t="s">
        <v>60</v>
      </c>
      <c r="B82" s="13" t="s">
        <v>93</v>
      </c>
      <c r="C82" s="2" t="s">
        <v>50</v>
      </c>
      <c r="D82" s="12">
        <v>200</v>
      </c>
      <c r="E82" s="46"/>
      <c r="F82" s="12">
        <f t="shared" ref="F82" si="3">D82*E82</f>
        <v>0</v>
      </c>
    </row>
    <row r="83" spans="1:6" x14ac:dyDescent="0.2">
      <c r="C83" s="2"/>
      <c r="E83" s="46"/>
    </row>
    <row r="84" spans="1:6" ht="63.75" x14ac:dyDescent="0.2">
      <c r="A84" s="9" t="s">
        <v>62</v>
      </c>
      <c r="B84" s="13" t="s">
        <v>61</v>
      </c>
      <c r="C84" s="2" t="s">
        <v>50</v>
      </c>
      <c r="D84" s="12">
        <v>130</v>
      </c>
      <c r="E84" s="46"/>
      <c r="F84" s="12">
        <f t="shared" ref="F84" si="4">D84*E84</f>
        <v>0</v>
      </c>
    </row>
    <row r="85" spans="1:6" x14ac:dyDescent="0.2">
      <c r="C85" s="2"/>
      <c r="E85" s="46"/>
    </row>
    <row r="86" spans="1:6" ht="51" x14ac:dyDescent="0.2">
      <c r="A86" s="9" t="s">
        <v>64</v>
      </c>
      <c r="B86" s="13" t="s">
        <v>94</v>
      </c>
      <c r="C86" s="2" t="s">
        <v>50</v>
      </c>
      <c r="D86" s="12">
        <v>450</v>
      </c>
      <c r="E86" s="46"/>
      <c r="F86" s="12">
        <f t="shared" ref="F86" si="5">D86*E86</f>
        <v>0</v>
      </c>
    </row>
    <row r="87" spans="1:6" x14ac:dyDescent="0.2">
      <c r="C87" s="2"/>
      <c r="E87" s="65"/>
    </row>
    <row r="88" spans="1:6" ht="38.25" x14ac:dyDescent="0.2">
      <c r="A88" s="9" t="s">
        <v>65</v>
      </c>
      <c r="B88" s="13" t="s">
        <v>95</v>
      </c>
      <c r="C88" s="2" t="s">
        <v>50</v>
      </c>
      <c r="D88" s="12">
        <v>320</v>
      </c>
      <c r="E88" s="46"/>
      <c r="F88" s="12">
        <f t="shared" ref="F88" si="6">D88*E88</f>
        <v>0</v>
      </c>
    </row>
    <row r="89" spans="1:6" x14ac:dyDescent="0.2">
      <c r="C89" s="2"/>
      <c r="E89" s="46"/>
    </row>
    <row r="90" spans="1:6" ht="38.25" x14ac:dyDescent="0.2">
      <c r="A90" s="9" t="s">
        <v>83</v>
      </c>
      <c r="B90" s="33" t="s">
        <v>96</v>
      </c>
      <c r="C90" s="34" t="s">
        <v>87</v>
      </c>
      <c r="D90" s="35">
        <v>800</v>
      </c>
      <c r="E90" s="46"/>
      <c r="F90" s="35">
        <f t="shared" ref="F90" si="7">D90*E90</f>
        <v>0</v>
      </c>
    </row>
    <row r="91" spans="1:6" x14ac:dyDescent="0.2">
      <c r="B91" s="33"/>
      <c r="C91" s="34"/>
      <c r="D91" s="35"/>
      <c r="E91" s="64"/>
      <c r="F91" s="35"/>
    </row>
    <row r="92" spans="1:6" ht="38.25" x14ac:dyDescent="0.2">
      <c r="A92" s="9" t="s">
        <v>114</v>
      </c>
      <c r="B92" s="41" t="s">
        <v>84</v>
      </c>
      <c r="C92" s="34" t="s">
        <v>85</v>
      </c>
      <c r="D92" s="35">
        <v>180</v>
      </c>
      <c r="E92" s="64"/>
      <c r="F92" s="35">
        <f t="shared" ref="F92" si="8">D92*E92</f>
        <v>0</v>
      </c>
    </row>
    <row r="93" spans="1:6" x14ac:dyDescent="0.2">
      <c r="E93" s="46"/>
    </row>
    <row r="94" spans="1:6" x14ac:dyDescent="0.2">
      <c r="B94" s="29" t="s">
        <v>34</v>
      </c>
      <c r="C94" s="1"/>
      <c r="D94" s="4"/>
      <c r="E94" s="62"/>
      <c r="F94" s="5">
        <f>SUM(F74:F92)</f>
        <v>0</v>
      </c>
    </row>
    <row r="95" spans="1:6" x14ac:dyDescent="0.2">
      <c r="B95" s="10"/>
      <c r="C95" s="2"/>
      <c r="D95" s="6"/>
      <c r="E95" s="54"/>
      <c r="F95" s="6"/>
    </row>
    <row r="96" spans="1:6" x14ac:dyDescent="0.2">
      <c r="B96" s="10"/>
      <c r="C96" s="2"/>
      <c r="D96" s="6"/>
      <c r="E96" s="54"/>
      <c r="F96" s="6"/>
    </row>
    <row r="97" spans="1:6" x14ac:dyDescent="0.2">
      <c r="B97" s="30" t="s">
        <v>88</v>
      </c>
      <c r="E97" s="46"/>
    </row>
    <row r="98" spans="1:6" x14ac:dyDescent="0.2">
      <c r="E98" s="46"/>
    </row>
    <row r="99" spans="1:6" ht="51" x14ac:dyDescent="0.2">
      <c r="A99" s="9" t="s">
        <v>18</v>
      </c>
      <c r="B99" s="13" t="s">
        <v>67</v>
      </c>
      <c r="C99" s="36" t="s">
        <v>10</v>
      </c>
      <c r="D99" s="37">
        <v>6</v>
      </c>
      <c r="E99" s="66"/>
      <c r="F99" s="12">
        <f t="shared" ref="F99" si="9">D99*E99</f>
        <v>0</v>
      </c>
    </row>
    <row r="100" spans="1:6" x14ac:dyDescent="0.2">
      <c r="C100" s="36"/>
      <c r="D100" s="37"/>
      <c r="E100" s="66"/>
    </row>
    <row r="101" spans="1:6" ht="51" x14ac:dyDescent="0.2">
      <c r="A101" s="9" t="s">
        <v>19</v>
      </c>
      <c r="B101" s="13" t="s">
        <v>68</v>
      </c>
      <c r="C101" s="36" t="s">
        <v>10</v>
      </c>
      <c r="D101" s="37">
        <v>2</v>
      </c>
      <c r="E101" s="66"/>
      <c r="F101" s="12">
        <f t="shared" ref="F101" si="10">D101*E101</f>
        <v>0</v>
      </c>
    </row>
    <row r="102" spans="1:6" x14ac:dyDescent="0.2">
      <c r="C102" s="36"/>
      <c r="D102" s="37"/>
      <c r="E102" s="66"/>
    </row>
    <row r="103" spans="1:6" ht="51" x14ac:dyDescent="0.2">
      <c r="A103" s="9" t="s">
        <v>20</v>
      </c>
      <c r="B103" s="13" t="s">
        <v>69</v>
      </c>
      <c r="C103" s="36" t="s">
        <v>10</v>
      </c>
      <c r="D103" s="37">
        <v>3</v>
      </c>
      <c r="E103" s="66"/>
      <c r="F103" s="12">
        <f t="shared" ref="F103" si="11">D103*E103</f>
        <v>0</v>
      </c>
    </row>
    <row r="104" spans="1:6" x14ac:dyDescent="0.2">
      <c r="C104" s="36"/>
      <c r="D104" s="37"/>
      <c r="E104" s="66"/>
    </row>
    <row r="105" spans="1:6" ht="51" x14ac:dyDescent="0.2">
      <c r="A105" s="9" t="s">
        <v>73</v>
      </c>
      <c r="B105" s="13" t="s">
        <v>70</v>
      </c>
      <c r="C105" s="36" t="s">
        <v>10</v>
      </c>
      <c r="D105" s="37">
        <v>1</v>
      </c>
      <c r="E105" s="66"/>
      <c r="F105" s="12">
        <f t="shared" ref="F105" si="12">D105*E105</f>
        <v>0</v>
      </c>
    </row>
    <row r="106" spans="1:6" x14ac:dyDescent="0.2">
      <c r="C106" s="36"/>
      <c r="D106" s="37"/>
      <c r="E106" s="66"/>
    </row>
    <row r="107" spans="1:6" ht="51" x14ac:dyDescent="0.2">
      <c r="A107" s="9" t="s">
        <v>74</v>
      </c>
      <c r="B107" s="13" t="s">
        <v>71</v>
      </c>
      <c r="C107" s="36" t="s">
        <v>10</v>
      </c>
      <c r="D107" s="37">
        <v>2</v>
      </c>
      <c r="E107" s="66"/>
      <c r="F107" s="12">
        <f t="shared" ref="F107" si="13">D107*E107</f>
        <v>0</v>
      </c>
    </row>
    <row r="108" spans="1:6" x14ac:dyDescent="0.2">
      <c r="C108" s="36"/>
      <c r="D108" s="37"/>
      <c r="E108" s="66"/>
    </row>
    <row r="109" spans="1:6" s="32" customFormat="1" ht="51" x14ac:dyDescent="0.2">
      <c r="A109" s="9" t="s">
        <v>75</v>
      </c>
      <c r="B109" s="13" t="s">
        <v>72</v>
      </c>
      <c r="C109" s="36" t="s">
        <v>10</v>
      </c>
      <c r="D109" s="37">
        <v>1</v>
      </c>
      <c r="E109" s="66"/>
      <c r="F109" s="12">
        <f t="shared" ref="F109" si="14">D109*E109</f>
        <v>0</v>
      </c>
    </row>
    <row r="110" spans="1:6" s="32" customFormat="1" x14ac:dyDescent="0.2">
      <c r="A110" s="9"/>
      <c r="B110" s="13"/>
      <c r="C110" s="14"/>
      <c r="D110" s="12"/>
      <c r="E110" s="46"/>
      <c r="F110" s="12">
        <f t="shared" ref="F110:F115" si="15">D110*E110</f>
        <v>0</v>
      </c>
    </row>
    <row r="111" spans="1:6" s="32" customFormat="1" ht="51" x14ac:dyDescent="0.2">
      <c r="A111" s="9" t="s">
        <v>76</v>
      </c>
      <c r="B111" s="38" t="s">
        <v>100</v>
      </c>
      <c r="C111" s="36" t="s">
        <v>9</v>
      </c>
      <c r="D111" s="37">
        <v>120</v>
      </c>
      <c r="E111" s="66"/>
      <c r="F111" s="12">
        <f t="shared" si="15"/>
        <v>0</v>
      </c>
    </row>
    <row r="112" spans="1:6" x14ac:dyDescent="0.2">
      <c r="B112" s="38"/>
      <c r="C112" s="36"/>
      <c r="D112" s="37"/>
      <c r="E112" s="66"/>
    </row>
    <row r="113" spans="1:6" ht="51" x14ac:dyDescent="0.2">
      <c r="A113" s="9" t="s">
        <v>77</v>
      </c>
      <c r="B113" s="38" t="s">
        <v>101</v>
      </c>
      <c r="C113" s="36" t="s">
        <v>9</v>
      </c>
      <c r="D113" s="37">
        <v>150</v>
      </c>
      <c r="E113" s="66"/>
      <c r="F113" s="12">
        <f t="shared" ref="F113" si="16">D113*E113</f>
        <v>0</v>
      </c>
    </row>
    <row r="114" spans="1:6" x14ac:dyDescent="0.2">
      <c r="E114" s="46"/>
      <c r="F114" s="12">
        <f t="shared" si="15"/>
        <v>0</v>
      </c>
    </row>
    <row r="115" spans="1:6" ht="38.25" x14ac:dyDescent="0.2">
      <c r="A115" s="9" t="s">
        <v>78</v>
      </c>
      <c r="B115" s="13" t="s">
        <v>79</v>
      </c>
      <c r="C115" s="36" t="s">
        <v>10</v>
      </c>
      <c r="D115" s="37">
        <v>1</v>
      </c>
      <c r="E115" s="66"/>
      <c r="F115" s="12">
        <f t="shared" si="15"/>
        <v>0</v>
      </c>
    </row>
    <row r="116" spans="1:6" x14ac:dyDescent="0.2">
      <c r="C116" s="36"/>
      <c r="D116" s="37"/>
      <c r="E116" s="66"/>
    </row>
    <row r="117" spans="1:6" ht="38.25" x14ac:dyDescent="0.2">
      <c r="A117" s="9" t="s">
        <v>80</v>
      </c>
      <c r="B117" s="38" t="s">
        <v>97</v>
      </c>
      <c r="C117" s="36" t="s">
        <v>9</v>
      </c>
      <c r="D117" s="37">
        <v>30</v>
      </c>
      <c r="E117" s="66"/>
      <c r="F117" s="12">
        <f t="shared" ref="F117" si="17">D117*E117</f>
        <v>0</v>
      </c>
    </row>
    <row r="118" spans="1:6" x14ac:dyDescent="0.2">
      <c r="B118" s="38"/>
      <c r="C118" s="36"/>
      <c r="D118" s="37"/>
      <c r="E118" s="66"/>
    </row>
    <row r="119" spans="1:6" ht="89.25" x14ac:dyDescent="0.2">
      <c r="A119" s="9" t="s">
        <v>81</v>
      </c>
      <c r="B119" s="38" t="s">
        <v>98</v>
      </c>
      <c r="C119" s="36" t="s">
        <v>10</v>
      </c>
      <c r="D119" s="37">
        <v>9</v>
      </c>
      <c r="E119" s="66"/>
      <c r="F119" s="12">
        <f t="shared" ref="F119" si="18">D119*E119</f>
        <v>0</v>
      </c>
    </row>
    <row r="120" spans="1:6" x14ac:dyDescent="0.2">
      <c r="E120" s="46"/>
    </row>
    <row r="121" spans="1:6" x14ac:dyDescent="0.2">
      <c r="B121" s="29" t="s">
        <v>89</v>
      </c>
      <c r="C121" s="1"/>
      <c r="D121" s="4"/>
      <c r="E121" s="62"/>
      <c r="F121" s="5">
        <f>SUM(F99:F119)</f>
        <v>0</v>
      </c>
    </row>
    <row r="122" spans="1:6" x14ac:dyDescent="0.2">
      <c r="B122" s="10"/>
      <c r="C122" s="2"/>
      <c r="D122" s="6"/>
      <c r="E122" s="54"/>
      <c r="F122" s="6"/>
    </row>
    <row r="123" spans="1:6" x14ac:dyDescent="0.2">
      <c r="B123" s="10"/>
      <c r="C123" s="2"/>
      <c r="D123" s="6"/>
      <c r="E123" s="54"/>
      <c r="F123" s="6"/>
    </row>
    <row r="124" spans="1:6" x14ac:dyDescent="0.2">
      <c r="B124" s="30" t="s">
        <v>90</v>
      </c>
      <c r="C124" s="3"/>
      <c r="D124" s="7"/>
      <c r="E124" s="63"/>
      <c r="F124" s="7"/>
    </row>
    <row r="125" spans="1:6" x14ac:dyDescent="0.2">
      <c r="C125" s="2"/>
      <c r="D125" s="6"/>
      <c r="E125" s="54"/>
      <c r="F125" s="6"/>
    </row>
    <row r="126" spans="1:6" ht="63.75" x14ac:dyDescent="0.2">
      <c r="A126" s="9" t="s">
        <v>24</v>
      </c>
      <c r="B126" s="42" t="s">
        <v>86</v>
      </c>
      <c r="C126" s="2" t="s">
        <v>87</v>
      </c>
      <c r="D126" s="6">
        <v>1200</v>
      </c>
      <c r="E126" s="54"/>
      <c r="F126" s="6">
        <f>D126*E126</f>
        <v>0</v>
      </c>
    </row>
    <row r="127" spans="1:6" x14ac:dyDescent="0.2">
      <c r="E127" s="46"/>
      <c r="F127" s="6"/>
    </row>
    <row r="128" spans="1:6" ht="25.5" x14ac:dyDescent="0.2">
      <c r="A128" s="9" t="s">
        <v>25</v>
      </c>
      <c r="B128" s="13" t="s">
        <v>112</v>
      </c>
      <c r="C128" s="14" t="s">
        <v>9</v>
      </c>
      <c r="D128" s="12">
        <f>D113+D111</f>
        <v>270</v>
      </c>
      <c r="E128" s="46"/>
      <c r="F128" s="6">
        <f>D128*E128</f>
        <v>0</v>
      </c>
    </row>
    <row r="129" spans="1:6" x14ac:dyDescent="0.2">
      <c r="E129" s="46"/>
      <c r="F129" s="6"/>
    </row>
    <row r="130" spans="1:6" x14ac:dyDescent="0.2">
      <c r="A130" s="9" t="s">
        <v>26</v>
      </c>
      <c r="B130" s="13" t="s">
        <v>103</v>
      </c>
      <c r="C130" s="14" t="s">
        <v>9</v>
      </c>
      <c r="D130" s="12">
        <f>D128</f>
        <v>270</v>
      </c>
      <c r="E130" s="46"/>
      <c r="F130" s="6">
        <f>D130*E130</f>
        <v>0</v>
      </c>
    </row>
    <row r="131" spans="1:6" x14ac:dyDescent="0.2">
      <c r="E131" s="46"/>
      <c r="F131" s="6"/>
    </row>
    <row r="132" spans="1:6" x14ac:dyDescent="0.2">
      <c r="A132" s="9" t="s">
        <v>28</v>
      </c>
      <c r="B132" s="13" t="s">
        <v>102</v>
      </c>
      <c r="C132" s="14" t="s">
        <v>10</v>
      </c>
      <c r="D132" s="12">
        <f>SUM(D99:D109)</f>
        <v>15</v>
      </c>
      <c r="E132" s="46"/>
      <c r="F132" s="6">
        <f>D132*E132</f>
        <v>0</v>
      </c>
    </row>
    <row r="133" spans="1:6" x14ac:dyDescent="0.2">
      <c r="E133" s="46"/>
      <c r="F133" s="6"/>
    </row>
    <row r="134" spans="1:6" x14ac:dyDescent="0.2">
      <c r="A134" s="9" t="s">
        <v>30</v>
      </c>
      <c r="B134" s="13" t="s">
        <v>104</v>
      </c>
      <c r="C134" s="14" t="s">
        <v>9</v>
      </c>
      <c r="D134" s="12">
        <f>D128</f>
        <v>270</v>
      </c>
      <c r="E134" s="46"/>
      <c r="F134" s="6">
        <f>D134*E134</f>
        <v>0</v>
      </c>
    </row>
    <row r="135" spans="1:6" x14ac:dyDescent="0.2">
      <c r="E135" s="46"/>
      <c r="F135" s="6"/>
    </row>
    <row r="136" spans="1:6" x14ac:dyDescent="0.2">
      <c r="A136" s="9" t="s">
        <v>38</v>
      </c>
      <c r="B136" s="13" t="s">
        <v>27</v>
      </c>
      <c r="C136" s="2" t="s">
        <v>22</v>
      </c>
      <c r="D136" s="6">
        <v>1</v>
      </c>
      <c r="E136" s="54"/>
      <c r="F136" s="6">
        <f t="shared" ref="F136:F145" si="19">D136*E136</f>
        <v>0</v>
      </c>
    </row>
    <row r="137" spans="1:6" x14ac:dyDescent="0.2">
      <c r="C137" s="2"/>
      <c r="D137" s="6"/>
      <c r="E137" s="54"/>
      <c r="F137" s="6">
        <f t="shared" si="19"/>
        <v>0</v>
      </c>
    </row>
    <row r="138" spans="1:6" ht="25.5" x14ac:dyDescent="0.2">
      <c r="A138" s="9" t="s">
        <v>107</v>
      </c>
      <c r="B138" s="13" t="s">
        <v>82</v>
      </c>
      <c r="C138" s="2" t="s">
        <v>35</v>
      </c>
      <c r="D138" s="6">
        <v>10</v>
      </c>
      <c r="E138" s="54"/>
      <c r="F138" s="6">
        <f t="shared" si="19"/>
        <v>0</v>
      </c>
    </row>
    <row r="139" spans="1:6" x14ac:dyDescent="0.2">
      <c r="C139" s="2"/>
      <c r="D139" s="6"/>
      <c r="E139" s="54"/>
      <c r="F139" s="6">
        <f t="shared" si="19"/>
        <v>0</v>
      </c>
    </row>
    <row r="140" spans="1:6" ht="38.25" x14ac:dyDescent="0.2">
      <c r="A140" s="9" t="s">
        <v>108</v>
      </c>
      <c r="B140" s="39" t="s">
        <v>105</v>
      </c>
      <c r="C140" s="14" t="s">
        <v>22</v>
      </c>
      <c r="D140" s="12">
        <v>1</v>
      </c>
      <c r="E140" s="46"/>
      <c r="F140" s="6">
        <f t="shared" si="19"/>
        <v>0</v>
      </c>
    </row>
    <row r="141" spans="1:6" x14ac:dyDescent="0.2">
      <c r="B141" s="39"/>
      <c r="E141" s="46"/>
      <c r="F141" s="6"/>
    </row>
    <row r="142" spans="1:6" x14ac:dyDescent="0.2">
      <c r="A142" s="9" t="s">
        <v>109</v>
      </c>
      <c r="B142" s="39" t="s">
        <v>106</v>
      </c>
      <c r="C142" s="14" t="s">
        <v>9</v>
      </c>
      <c r="D142" s="12">
        <f>D134</f>
        <v>270</v>
      </c>
      <c r="E142" s="46"/>
      <c r="F142" s="6">
        <f>D142*E142</f>
        <v>0</v>
      </c>
    </row>
    <row r="143" spans="1:6" x14ac:dyDescent="0.2">
      <c r="C143" s="2"/>
      <c r="D143" s="6"/>
      <c r="E143" s="54"/>
      <c r="F143" s="6">
        <f t="shared" si="19"/>
        <v>0</v>
      </c>
    </row>
    <row r="144" spans="1:6" x14ac:dyDescent="0.2">
      <c r="A144" s="9" t="s">
        <v>110</v>
      </c>
      <c r="B144" s="13" t="s">
        <v>45</v>
      </c>
      <c r="C144" s="2" t="s">
        <v>22</v>
      </c>
      <c r="D144" s="6">
        <v>1</v>
      </c>
      <c r="E144" s="54"/>
      <c r="F144" s="6">
        <f t="shared" si="19"/>
        <v>0</v>
      </c>
    </row>
    <row r="145" spans="1:6" x14ac:dyDescent="0.2">
      <c r="E145" s="46"/>
      <c r="F145" s="6">
        <f t="shared" si="19"/>
        <v>0</v>
      </c>
    </row>
    <row r="146" spans="1:6" ht="38.25" x14ac:dyDescent="0.2">
      <c r="A146" s="9" t="s">
        <v>111</v>
      </c>
      <c r="B146" s="13" t="s">
        <v>52</v>
      </c>
      <c r="C146" s="2">
        <v>0.1</v>
      </c>
      <c r="D146" s="40">
        <f>F60+F67+F94+F121+SUM(F126:F144)</f>
        <v>0</v>
      </c>
      <c r="E146" s="6"/>
      <c r="F146" s="6">
        <f>C146*D146</f>
        <v>0</v>
      </c>
    </row>
    <row r="147" spans="1:6" x14ac:dyDescent="0.2">
      <c r="B147" s="10"/>
      <c r="C147" s="2"/>
      <c r="D147" s="6"/>
      <c r="E147" s="6"/>
      <c r="F147" s="6"/>
    </row>
    <row r="148" spans="1:6" x14ac:dyDescent="0.2">
      <c r="B148" s="29" t="s">
        <v>91</v>
      </c>
      <c r="C148" s="1"/>
      <c r="D148" s="4"/>
      <c r="E148" s="4"/>
      <c r="F148" s="5">
        <f>SUM(F126:F146)</f>
        <v>0</v>
      </c>
    </row>
  </sheetData>
  <sheetProtection algorithmName="SHA-512" hashValue="LbY04nD12gW3J/xU2m4Jo8bih0xgi/pHvQ5daxiFejjpq9GctTBQLLPaqIX0FKQp5picrMIv60DayQODgxq4ZQ==" saltValue="3aAbA2WnQfT/yvdISruPjg==" spinCount="100000" sheet="1" objects="1" scenarios="1"/>
  <mergeCells count="3">
    <mergeCell ref="B12:F12"/>
    <mergeCell ref="B15:F15"/>
    <mergeCell ref="B16:F16"/>
  </mergeCells>
  <phoneticPr fontId="1" type="noConversion"/>
  <pageMargins left="0.98425196850393704" right="0.39370078740157483" top="0.98425196850393704" bottom="0.78740157480314965" header="0" footer="0"/>
  <pageSetup paperSize="9" scale="96" orientation="portrait" r:id="rId1"/>
  <headerFooter alignWithMargins="0">
    <oddHeader>&amp;L&amp;"Arial,Navadno"&amp;8Popis del&amp;R&amp;"Arial,Navadno"&amp;8Sekundarni vod Ustje</oddHeader>
    <oddFooter>&amp;R&amp;"Arial,Navadno"&amp;8&amp;P/&amp;N</oddFooter>
  </headerFooter>
  <rowBreaks count="3" manualBreakCount="3">
    <brk id="46" max="5" man="1"/>
    <brk id="107" max="5" man="1"/>
    <brk id="140" max="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1</vt:i4>
      </vt:variant>
      <vt:variant>
        <vt:lpstr>Imenovani obsegi</vt:lpstr>
      </vt:variant>
      <vt:variant>
        <vt:i4>1</vt:i4>
      </vt:variant>
    </vt:vector>
  </HeadingPairs>
  <TitlesOfParts>
    <vt:vector size="2" baseType="lpstr">
      <vt:lpstr>POPIS DEL</vt:lpstr>
      <vt:lpstr>'POPIS DEL'!Področje_tiskanja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Pino d.o.o.</dc:creator>
  <cp:lastModifiedBy>Pino</cp:lastModifiedBy>
  <cp:lastPrinted>2016-05-15T15:27:50Z</cp:lastPrinted>
  <dcterms:created xsi:type="dcterms:W3CDTF">2005-10-27T05:42:28Z</dcterms:created>
  <dcterms:modified xsi:type="dcterms:W3CDTF">2016-07-01T09:48:27Z</dcterms:modified>
</cp:coreProperties>
</file>