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workbookProtection workbookPassword="E9F6" lockStructure="1"/>
  <bookViews>
    <workbookView xWindow="-930" yWindow="3375" windowWidth="24240" windowHeight="7785" tabRatio="852"/>
  </bookViews>
  <sheets>
    <sheet name="Predracun_letno" sheetId="260" r:id="rId1"/>
    <sheet name="Cenik" sheetId="262" r:id="rId2"/>
    <sheet name="010101" sheetId="265" r:id="rId3"/>
    <sheet name="020101" sheetId="266" r:id="rId4"/>
    <sheet name="020201" sheetId="267" r:id="rId5"/>
    <sheet name="020301" sheetId="268" r:id="rId6"/>
    <sheet name="020302" sheetId="269" r:id="rId7"/>
    <sheet name="020303" sheetId="270" r:id="rId8"/>
    <sheet name="020304" sheetId="271" r:id="rId9"/>
    <sheet name="020601" sheetId="272" r:id="rId10"/>
    <sheet name="020602" sheetId="273" r:id="rId11"/>
    <sheet name="020701" sheetId="274" r:id="rId12"/>
    <sheet name="020801" sheetId="275" r:id="rId13"/>
    <sheet name="020901" sheetId="276" r:id="rId14"/>
    <sheet name="021001" sheetId="277" r:id="rId15"/>
    <sheet name="021101" sheetId="278" r:id="rId16"/>
    <sheet name="021201" sheetId="279" r:id="rId17"/>
    <sheet name="021301" sheetId="280" r:id="rId18"/>
    <sheet name="021401" sheetId="281" r:id="rId19"/>
    <sheet name="021501" sheetId="282" r:id="rId20"/>
    <sheet name="021502" sheetId="283" r:id="rId21"/>
    <sheet name="021701" sheetId="284" r:id="rId22"/>
    <sheet name="021702" sheetId="285" r:id="rId23"/>
    <sheet name="021801" sheetId="286" r:id="rId24"/>
    <sheet name="021802" sheetId="287" r:id="rId25"/>
    <sheet name="021901" sheetId="288" r:id="rId26"/>
    <sheet name="021902" sheetId="289" r:id="rId27"/>
    <sheet name="030301" sheetId="291" r:id="rId28"/>
    <sheet name="030302" sheetId="292" r:id="rId29"/>
    <sheet name="030303" sheetId="293" r:id="rId30"/>
    <sheet name="030304" sheetId="294" r:id="rId31"/>
    <sheet name="030305" sheetId="295" r:id="rId32"/>
    <sheet name="040101" sheetId="296" r:id="rId33"/>
    <sheet name="040102" sheetId="297" r:id="rId34"/>
    <sheet name="040201" sheetId="298" r:id="rId35"/>
    <sheet name="040301" sheetId="299" r:id="rId36"/>
    <sheet name="050101" sheetId="300" r:id="rId37"/>
    <sheet name="050102" sheetId="301" r:id="rId38"/>
    <sheet name="050201" sheetId="302" r:id="rId39"/>
    <sheet name="050202" sheetId="303" r:id="rId40"/>
    <sheet name="050301" sheetId="304" r:id="rId41"/>
    <sheet name="050401" sheetId="305" r:id="rId42"/>
    <sheet name="050402" sheetId="306" r:id="rId43"/>
    <sheet name="050403" sheetId="307" r:id="rId44"/>
    <sheet name="050601" sheetId="308" r:id="rId45"/>
    <sheet name="050602" sheetId="309" r:id="rId46"/>
    <sheet name="051001" sheetId="310" r:id="rId47"/>
    <sheet name="051002" sheetId="311" r:id="rId48"/>
    <sheet name="051101" sheetId="312" r:id="rId49"/>
    <sheet name="051102" sheetId="313" r:id="rId50"/>
    <sheet name="051401" sheetId="314" r:id="rId51"/>
    <sheet name="051402" sheetId="315" r:id="rId52"/>
    <sheet name="051403" sheetId="316" r:id="rId53"/>
    <sheet name="051404" sheetId="317" r:id="rId54"/>
    <sheet name="051601" sheetId="318" r:id="rId55"/>
    <sheet name="051701" sheetId="319" r:id="rId56"/>
    <sheet name="051801" sheetId="320" r:id="rId57"/>
    <sheet name="051901" sheetId="321" r:id="rId58"/>
    <sheet name="070101" sheetId="323" r:id="rId59"/>
    <sheet name="070401" sheetId="324" r:id="rId60"/>
    <sheet name="070402" sheetId="325" r:id="rId61"/>
    <sheet name="070403" sheetId="326" r:id="rId62"/>
    <sheet name="070501" sheetId="327" r:id="rId63"/>
    <sheet name="070502" sheetId="328" r:id="rId64"/>
    <sheet name="070503" sheetId="329" r:id="rId65"/>
    <sheet name="070504" sheetId="330" r:id="rId66"/>
    <sheet name="070505" sheetId="331" r:id="rId67"/>
    <sheet name="070601" sheetId="332" r:id="rId68"/>
    <sheet name="070602" sheetId="333" r:id="rId69"/>
    <sheet name="070603" sheetId="334" r:id="rId70"/>
    <sheet name="070801" sheetId="335" r:id="rId71"/>
    <sheet name="070802" sheetId="336" r:id="rId72"/>
    <sheet name="070803" sheetId="337" r:id="rId73"/>
    <sheet name="071001" sheetId="338" r:id="rId74"/>
    <sheet name="071002" sheetId="339" r:id="rId75"/>
    <sheet name="071003" sheetId="340" r:id="rId76"/>
    <sheet name="071004" sheetId="341" r:id="rId77"/>
    <sheet name="071301" sheetId="342" r:id="rId78"/>
    <sheet name="071302" sheetId="343" r:id="rId79"/>
    <sheet name="071303" sheetId="344" r:id="rId80"/>
    <sheet name="071304" sheetId="345" r:id="rId81"/>
    <sheet name="071305" sheetId="346" r:id="rId82"/>
    <sheet name="071401" sheetId="347" r:id="rId83"/>
    <sheet name="071402" sheetId="348" r:id="rId84"/>
    <sheet name="071403" sheetId="349" r:id="rId85"/>
    <sheet name="090201" sheetId="350" r:id="rId86"/>
    <sheet name="090202" sheetId="351" r:id="rId87"/>
    <sheet name="090203" sheetId="352" r:id="rId88"/>
    <sheet name="090204" sheetId="353" r:id="rId89"/>
    <sheet name="090205" sheetId="354" r:id="rId90"/>
    <sheet name="190101" sheetId="357" r:id="rId91"/>
    <sheet name="200101" sheetId="358" r:id="rId92"/>
    <sheet name="210101" sheetId="359" r:id="rId93"/>
  </sheets>
  <definedNames>
    <definedName name="_xlnm._FilterDatabase" localSheetId="1" hidden="1">Cenik!$A$21:$C$21</definedName>
    <definedName name="_xlnm._FilterDatabase" localSheetId="0" hidden="1">Predracun_letno!$A$1:$H$99</definedName>
    <definedName name="Delo">Cenik!$A$3:$A$18</definedName>
    <definedName name="Material">Cenik!$A$216:$A$329</definedName>
    <definedName name="Oprema">Cenik!$A$333:$A$435</definedName>
    <definedName name="_xlnm.Print_Area" localSheetId="2">'010101'!$A$1:$F$51</definedName>
    <definedName name="_xlnm.Print_Area" localSheetId="3">'020101'!$A$1:$F$51</definedName>
    <definedName name="_xlnm.Print_Area" localSheetId="4">'020201'!$A$1:$F$51</definedName>
    <definedName name="_xlnm.Print_Area" localSheetId="5">'020301'!$A$1:$F$51</definedName>
    <definedName name="_xlnm.Print_Area" localSheetId="6">'020302'!$A$1:$F$51</definedName>
    <definedName name="_xlnm.Print_Area" localSheetId="7">'020303'!$A$1:$F$51</definedName>
    <definedName name="_xlnm.Print_Area" localSheetId="8">'020304'!$A$1:$F$51</definedName>
    <definedName name="_xlnm.Print_Area" localSheetId="9">'020601'!$A$1:$F$51</definedName>
    <definedName name="_xlnm.Print_Area" localSheetId="10">'020602'!$A$1:$F$51</definedName>
    <definedName name="_xlnm.Print_Area" localSheetId="11">'020701'!$A$1:$F$51</definedName>
    <definedName name="_xlnm.Print_Area" localSheetId="12">'020801'!$A$1:$F$51</definedName>
    <definedName name="_xlnm.Print_Area" localSheetId="13">'020901'!$A$1:$F$51</definedName>
    <definedName name="_xlnm.Print_Area" localSheetId="14">'021001'!$A$1:$F$51</definedName>
    <definedName name="_xlnm.Print_Area" localSheetId="15">'021101'!$A$1:$F$51</definedName>
    <definedName name="_xlnm.Print_Area" localSheetId="16">'021201'!$A$1:$F$51</definedName>
    <definedName name="_xlnm.Print_Area" localSheetId="17">'021301'!$A$1:$F$51</definedName>
    <definedName name="_xlnm.Print_Area" localSheetId="18">'021401'!$A$1:$F$51</definedName>
    <definedName name="_xlnm.Print_Area" localSheetId="19">'021501'!$A$1:$F$51</definedName>
    <definedName name="_xlnm.Print_Area" localSheetId="20">'021502'!$A$1:$F$51</definedName>
    <definedName name="_xlnm.Print_Area" localSheetId="21">'021701'!$A$1:$F$51</definedName>
    <definedName name="_xlnm.Print_Area" localSheetId="22">'021702'!$A$1:$F$51</definedName>
    <definedName name="_xlnm.Print_Area" localSheetId="23">'021801'!$A$1:$F$51</definedName>
    <definedName name="_xlnm.Print_Area" localSheetId="24">'021802'!$A$1:$F$51</definedName>
    <definedName name="_xlnm.Print_Area" localSheetId="25">'021901'!$A$1:$F$51</definedName>
    <definedName name="_xlnm.Print_Area" localSheetId="26">'021902'!$A$1:$F$51</definedName>
    <definedName name="_xlnm.Print_Area" localSheetId="27">'030301'!$A$1:$F$51</definedName>
    <definedName name="_xlnm.Print_Area" localSheetId="28">'030302'!$A$1:$F$51</definedName>
    <definedName name="_xlnm.Print_Area" localSheetId="29">'030303'!$A$1:$F$51</definedName>
    <definedName name="_xlnm.Print_Area" localSheetId="30">'030304'!$A$1:$F$51</definedName>
    <definedName name="_xlnm.Print_Area" localSheetId="31">'030305'!$A$1:$F$51</definedName>
    <definedName name="_xlnm.Print_Area" localSheetId="32">'040101'!$A$1:$F$51</definedName>
    <definedName name="_xlnm.Print_Area" localSheetId="33">'040102'!$A$1:$F$51</definedName>
    <definedName name="_xlnm.Print_Area" localSheetId="34">'040201'!$A$1:$F$51</definedName>
    <definedName name="_xlnm.Print_Area" localSheetId="35">'040301'!$A$1:$F$51</definedName>
    <definedName name="_xlnm.Print_Area" localSheetId="36">'050101'!$A$1:$F$51</definedName>
    <definedName name="_xlnm.Print_Area" localSheetId="37">'050102'!$A$1:$F$51</definedName>
    <definedName name="_xlnm.Print_Area" localSheetId="38">'050201'!$A$1:$F$51</definedName>
    <definedName name="_xlnm.Print_Area" localSheetId="39">'050202'!$A$1:$F$51</definedName>
    <definedName name="_xlnm.Print_Area" localSheetId="40">'050301'!$A$1:$F$51</definedName>
    <definedName name="_xlnm.Print_Area" localSheetId="41">'050401'!$A$1:$F$51</definedName>
    <definedName name="_xlnm.Print_Area" localSheetId="42">'050402'!$A$1:$F$51</definedName>
    <definedName name="_xlnm.Print_Area" localSheetId="43">'050403'!$A$1:$F$51</definedName>
    <definedName name="_xlnm.Print_Area" localSheetId="44">'050601'!$A$1:$F$51</definedName>
    <definedName name="_xlnm.Print_Area" localSheetId="45">'050602'!$A$1:$F$51</definedName>
    <definedName name="_xlnm.Print_Area" localSheetId="46">'051001'!$A$1:$F$51</definedName>
    <definedName name="_xlnm.Print_Area" localSheetId="47">'051002'!$A$1:$F$51</definedName>
    <definedName name="_xlnm.Print_Area" localSheetId="48">'051101'!$A$1:$F$51</definedName>
    <definedName name="_xlnm.Print_Area" localSheetId="49">'051102'!$A$1:$F$51</definedName>
    <definedName name="_xlnm.Print_Area" localSheetId="50">'051401'!$A$1:$F$51</definedName>
    <definedName name="_xlnm.Print_Area" localSheetId="51">'051402'!$A$1:$F$51</definedName>
    <definedName name="_xlnm.Print_Area" localSheetId="52">'051403'!$A$1:$F$51</definedName>
    <definedName name="_xlnm.Print_Area" localSheetId="53">'051404'!$A$1:$F$51</definedName>
    <definedName name="_xlnm.Print_Area" localSheetId="54">'051601'!$A$1:$F$51</definedName>
    <definedName name="_xlnm.Print_Area" localSheetId="55">'051701'!$A$1:$F$51</definedName>
    <definedName name="_xlnm.Print_Area" localSheetId="56">'051801'!$A$1:$F$51</definedName>
    <definedName name="_xlnm.Print_Area" localSheetId="57">'051901'!$A$1:$F$51</definedName>
    <definedName name="_xlnm.Print_Area" localSheetId="58">'070101'!$A$1:$F$51</definedName>
    <definedName name="_xlnm.Print_Area" localSheetId="59">'070401'!$A$1:$F$51</definedName>
    <definedName name="_xlnm.Print_Area" localSheetId="60">'070402'!$A$1:$F$51</definedName>
    <definedName name="_xlnm.Print_Area" localSheetId="61">'070403'!$A$1:$F$51</definedName>
    <definedName name="_xlnm.Print_Area" localSheetId="62">'070501'!$A$1:$F$51</definedName>
    <definedName name="_xlnm.Print_Area" localSheetId="63">'070502'!$A$1:$F$51</definedName>
    <definedName name="_xlnm.Print_Area" localSheetId="64">'070503'!$A$1:$F$51</definedName>
    <definedName name="_xlnm.Print_Area" localSheetId="65">'070504'!$A$1:$F$51</definedName>
    <definedName name="_xlnm.Print_Area" localSheetId="66">'070505'!$A$1:$F$51</definedName>
    <definedName name="_xlnm.Print_Area" localSheetId="67">'070601'!$A$1:$F$51</definedName>
    <definedName name="_xlnm.Print_Area" localSheetId="68">'070602'!$A$1:$F$51</definedName>
    <definedName name="_xlnm.Print_Area" localSheetId="69">'070603'!$A$1:$F$51</definedName>
    <definedName name="_xlnm.Print_Area" localSheetId="70">'070801'!$A$1:$F$51</definedName>
    <definedName name="_xlnm.Print_Area" localSheetId="71">'070802'!$A$1:$F$51</definedName>
    <definedName name="_xlnm.Print_Area" localSheetId="72">'070803'!$A$1:$F$51</definedName>
    <definedName name="_xlnm.Print_Area" localSheetId="73">'071001'!$A$1:$F$51</definedName>
    <definedName name="_xlnm.Print_Area" localSheetId="74">'071002'!$A$1:$F$51</definedName>
    <definedName name="_xlnm.Print_Area" localSheetId="75">'071003'!$A$1:$F$51</definedName>
    <definedName name="_xlnm.Print_Area" localSheetId="76">'071004'!$A$1:$F$51</definedName>
    <definedName name="_xlnm.Print_Area" localSheetId="77">'071301'!$A$1:$F$51</definedName>
    <definedName name="_xlnm.Print_Area" localSheetId="78">'071302'!$A$1:$F$51</definedName>
    <definedName name="_xlnm.Print_Area" localSheetId="79">'071303'!$A$1:$F$51</definedName>
    <definedName name="_xlnm.Print_Area" localSheetId="80">'071304'!$A$1:$F$51</definedName>
    <definedName name="_xlnm.Print_Area" localSheetId="81">'071305'!$A$1:$F$51</definedName>
    <definedName name="_xlnm.Print_Area" localSheetId="82">'071401'!$A$1:$F$51</definedName>
    <definedName name="_xlnm.Print_Area" localSheetId="83">'071402'!$A$1:$F$51</definedName>
    <definedName name="_xlnm.Print_Area" localSheetId="84">'071403'!$A$1:$F$51</definedName>
    <definedName name="_xlnm.Print_Area" localSheetId="85">'090201'!$A$1:$F$51</definedName>
    <definedName name="_xlnm.Print_Area" localSheetId="86">'090202'!$A$1:$F$51</definedName>
    <definedName name="_xlnm.Print_Area" localSheetId="87">'090203'!$A$1:$F$51</definedName>
    <definedName name="_xlnm.Print_Area" localSheetId="88">'090204'!$A$1:$F$51</definedName>
    <definedName name="_xlnm.Print_Area" localSheetId="89">'090205'!$A$1:$F$51</definedName>
    <definedName name="_xlnm.Print_Area" localSheetId="90">'190101'!$A$1:$F$51</definedName>
    <definedName name="_xlnm.Print_Area" localSheetId="91">'200101'!$A$1:$F$51</definedName>
    <definedName name="_xlnm.Print_Area" localSheetId="92">'210101'!$A$1:$F$51</definedName>
    <definedName name="_xlnm.Print_Area" localSheetId="1">Cenik!$A$1:$C$468</definedName>
    <definedName name="_xlnm.Print_Area" localSheetId="0">Predracun_letno!$A$1:$H$99</definedName>
    <definedName name="_xlnm.Print_Titles" localSheetId="1">Cenik!$2:$2</definedName>
    <definedName name="_xlnm.Print_Titles" localSheetId="0">Predracun_letno!$1:$1</definedName>
  </definedNames>
  <calcPr calcId="145621"/>
</workbook>
</file>

<file path=xl/calcChain.xml><?xml version="1.0" encoding="utf-8"?>
<calcChain xmlns="http://schemas.openxmlformats.org/spreadsheetml/2006/main">
  <c r="E96" i="260" l="1"/>
  <c r="D44" i="359"/>
  <c r="F44" i="359" s="1"/>
  <c r="C44" i="359"/>
  <c r="D43" i="359"/>
  <c r="F43" i="359" s="1"/>
  <c r="C43" i="359"/>
  <c r="F42" i="359"/>
  <c r="D42" i="359"/>
  <c r="C42" i="359"/>
  <c r="D41" i="359"/>
  <c r="F41" i="359" s="1"/>
  <c r="C41" i="359"/>
  <c r="D40" i="359"/>
  <c r="F40" i="359" s="1"/>
  <c r="C40" i="359"/>
  <c r="F39" i="359"/>
  <c r="D39" i="359"/>
  <c r="C39" i="359"/>
  <c r="F38" i="359"/>
  <c r="D38" i="359"/>
  <c r="C38" i="359"/>
  <c r="D37" i="359"/>
  <c r="F37" i="359" s="1"/>
  <c r="C37" i="359"/>
  <c r="D36" i="359"/>
  <c r="F36" i="359" s="1"/>
  <c r="C36" i="359"/>
  <c r="F35" i="359"/>
  <c r="D35" i="359"/>
  <c r="C35" i="359"/>
  <c r="F34" i="359"/>
  <c r="D34" i="359"/>
  <c r="C34" i="359"/>
  <c r="D33" i="359"/>
  <c r="F33" i="359" s="1"/>
  <c r="C33" i="359"/>
  <c r="D32" i="359"/>
  <c r="F32" i="359" s="1"/>
  <c r="C32" i="359"/>
  <c r="F31" i="359"/>
  <c r="D31" i="359"/>
  <c r="C31" i="359"/>
  <c r="F29" i="359"/>
  <c r="D29" i="359"/>
  <c r="C29" i="359"/>
  <c r="D28" i="359"/>
  <c r="F28" i="359" s="1"/>
  <c r="C28" i="359"/>
  <c r="F27" i="359"/>
  <c r="D27" i="359"/>
  <c r="C27" i="359"/>
  <c r="D26" i="359"/>
  <c r="F26" i="359" s="1"/>
  <c r="C26" i="359"/>
  <c r="F25" i="359"/>
  <c r="D25" i="359"/>
  <c r="C25" i="359"/>
  <c r="D24" i="359"/>
  <c r="F24" i="359" s="1"/>
  <c r="C24" i="359"/>
  <c r="F23" i="359"/>
  <c r="D23" i="359"/>
  <c r="C23" i="359"/>
  <c r="D22" i="359"/>
  <c r="F22" i="359" s="1"/>
  <c r="C22" i="359"/>
  <c r="F21" i="359"/>
  <c r="D21" i="359"/>
  <c r="C21" i="359"/>
  <c r="D20" i="359"/>
  <c r="F20" i="359" s="1"/>
  <c r="C20" i="359"/>
  <c r="F19" i="359"/>
  <c r="D19" i="359"/>
  <c r="C19" i="359"/>
  <c r="D18" i="359"/>
  <c r="F18" i="359" s="1"/>
  <c r="C18" i="359"/>
  <c r="F17" i="359"/>
  <c r="D17" i="359"/>
  <c r="C17" i="359"/>
  <c r="D16" i="359"/>
  <c r="F16" i="359" s="1"/>
  <c r="C16" i="359"/>
  <c r="F14" i="359"/>
  <c r="D14" i="359"/>
  <c r="C14" i="359"/>
  <c r="F13" i="359"/>
  <c r="D13" i="359"/>
  <c r="C13" i="359"/>
  <c r="F12" i="359"/>
  <c r="D12" i="359"/>
  <c r="C12" i="359"/>
  <c r="D11" i="359"/>
  <c r="F11" i="359" s="1"/>
  <c r="C11" i="359"/>
  <c r="F10" i="359"/>
  <c r="D10" i="359"/>
  <c r="C10" i="359"/>
  <c r="F9" i="359"/>
  <c r="D9" i="359"/>
  <c r="C9" i="359"/>
  <c r="F8" i="359"/>
  <c r="D8" i="359"/>
  <c r="C8" i="359"/>
  <c r="D7" i="359"/>
  <c r="F7" i="359" s="1"/>
  <c r="C7" i="359"/>
  <c r="F6" i="359"/>
  <c r="D6" i="359"/>
  <c r="C6" i="359"/>
  <c r="F5" i="359"/>
  <c r="F46" i="359" s="1"/>
  <c r="D5" i="359"/>
  <c r="C5" i="359"/>
  <c r="E95" i="260"/>
  <c r="D44" i="358"/>
  <c r="F44" i="358" s="1"/>
  <c r="C44" i="358"/>
  <c r="D43" i="358"/>
  <c r="F43" i="358" s="1"/>
  <c r="C43" i="358"/>
  <c r="D42" i="358"/>
  <c r="F42" i="358" s="1"/>
  <c r="C42" i="358"/>
  <c r="D41" i="358"/>
  <c r="F41" i="358" s="1"/>
  <c r="C41" i="358"/>
  <c r="F40" i="358"/>
  <c r="D40" i="358"/>
  <c r="C40" i="358"/>
  <c r="D39" i="358"/>
  <c r="F39" i="358" s="1"/>
  <c r="C39" i="358"/>
  <c r="D38" i="358"/>
  <c r="F38" i="358" s="1"/>
  <c r="C38" i="358"/>
  <c r="D37" i="358"/>
  <c r="F37" i="358" s="1"/>
  <c r="C37" i="358"/>
  <c r="F36" i="358"/>
  <c r="D36" i="358"/>
  <c r="C36" i="358"/>
  <c r="D35" i="358"/>
  <c r="F35" i="358" s="1"/>
  <c r="C35" i="358"/>
  <c r="D34" i="358"/>
  <c r="F34" i="358" s="1"/>
  <c r="C34" i="358"/>
  <c r="D33" i="358"/>
  <c r="F33" i="358" s="1"/>
  <c r="C33" i="358"/>
  <c r="F32" i="358"/>
  <c r="D32" i="358"/>
  <c r="C32" i="358"/>
  <c r="D31" i="358"/>
  <c r="F31" i="358" s="1"/>
  <c r="C31" i="358"/>
  <c r="D29" i="358"/>
  <c r="F29" i="358" s="1"/>
  <c r="C29" i="358"/>
  <c r="D28" i="358"/>
  <c r="F28" i="358" s="1"/>
  <c r="C28" i="358"/>
  <c r="F27" i="358"/>
  <c r="D27" i="358"/>
  <c r="C27" i="358"/>
  <c r="D26" i="358"/>
  <c r="F26" i="358" s="1"/>
  <c r="C26" i="358"/>
  <c r="D25" i="358"/>
  <c r="F25" i="358" s="1"/>
  <c r="C25" i="358"/>
  <c r="D24" i="358"/>
  <c r="F24" i="358" s="1"/>
  <c r="C24" i="358"/>
  <c r="F23" i="358"/>
  <c r="D23" i="358"/>
  <c r="C23" i="358"/>
  <c r="D22" i="358"/>
  <c r="F22" i="358" s="1"/>
  <c r="C22" i="358"/>
  <c r="D21" i="358"/>
  <c r="F21" i="358" s="1"/>
  <c r="C21" i="358"/>
  <c r="D20" i="358"/>
  <c r="F20" i="358" s="1"/>
  <c r="C20" i="358"/>
  <c r="F19" i="358"/>
  <c r="D19" i="358"/>
  <c r="C19" i="358"/>
  <c r="D18" i="358"/>
  <c r="F18" i="358" s="1"/>
  <c r="C18" i="358"/>
  <c r="D17" i="358"/>
  <c r="F17" i="358" s="1"/>
  <c r="C17" i="358"/>
  <c r="D16" i="358"/>
  <c r="F16" i="358" s="1"/>
  <c r="C16" i="358"/>
  <c r="F14" i="358"/>
  <c r="D14" i="358"/>
  <c r="C14" i="358"/>
  <c r="D13" i="358"/>
  <c r="F13" i="358" s="1"/>
  <c r="C13" i="358"/>
  <c r="D12" i="358"/>
  <c r="F12" i="358" s="1"/>
  <c r="C12" i="358"/>
  <c r="D11" i="358"/>
  <c r="F11" i="358" s="1"/>
  <c r="C11" i="358"/>
  <c r="F10" i="358"/>
  <c r="D10" i="358"/>
  <c r="C10" i="358"/>
  <c r="D9" i="358"/>
  <c r="F9" i="358" s="1"/>
  <c r="C9" i="358"/>
  <c r="D8" i="358"/>
  <c r="F8" i="358" s="1"/>
  <c r="C8" i="358"/>
  <c r="D7" i="358"/>
  <c r="F7" i="358" s="1"/>
  <c r="C7" i="358"/>
  <c r="F6" i="358"/>
  <c r="D6" i="358"/>
  <c r="C6" i="358"/>
  <c r="D5" i="358"/>
  <c r="F5" i="358" s="1"/>
  <c r="C5" i="358"/>
  <c r="E94" i="260"/>
  <c r="D44" i="357"/>
  <c r="F44" i="357" s="1"/>
  <c r="C44" i="357"/>
  <c r="D43" i="357"/>
  <c r="F43" i="357" s="1"/>
  <c r="C43" i="357"/>
  <c r="D42" i="357"/>
  <c r="F42" i="357" s="1"/>
  <c r="C42" i="357"/>
  <c r="D41" i="357"/>
  <c r="F41" i="357" s="1"/>
  <c r="C41" i="357"/>
  <c r="F40" i="357"/>
  <c r="D40" i="357"/>
  <c r="C40" i="357"/>
  <c r="D39" i="357"/>
  <c r="F39" i="357" s="1"/>
  <c r="C39" i="357"/>
  <c r="D38" i="357"/>
  <c r="F38" i="357" s="1"/>
  <c r="C38" i="357"/>
  <c r="D37" i="357"/>
  <c r="F37" i="357" s="1"/>
  <c r="C37" i="357"/>
  <c r="F36" i="357"/>
  <c r="D36" i="357"/>
  <c r="C36" i="357"/>
  <c r="D35" i="357"/>
  <c r="F35" i="357" s="1"/>
  <c r="C35" i="357"/>
  <c r="D34" i="357"/>
  <c r="F34" i="357" s="1"/>
  <c r="C34" i="357"/>
  <c r="D33" i="357"/>
  <c r="F33" i="357" s="1"/>
  <c r="C33" i="357"/>
  <c r="F32" i="357"/>
  <c r="D32" i="357"/>
  <c r="C32" i="357"/>
  <c r="D31" i="357"/>
  <c r="F31" i="357" s="1"/>
  <c r="C31" i="357"/>
  <c r="D29" i="357"/>
  <c r="F29" i="357" s="1"/>
  <c r="C29" i="357"/>
  <c r="D28" i="357"/>
  <c r="F28" i="357" s="1"/>
  <c r="C28" i="357"/>
  <c r="F27" i="357"/>
  <c r="D27" i="357"/>
  <c r="C27" i="357"/>
  <c r="D26" i="357"/>
  <c r="F26" i="357" s="1"/>
  <c r="C26" i="357"/>
  <c r="D25" i="357"/>
  <c r="F25" i="357" s="1"/>
  <c r="C25" i="357"/>
  <c r="D24" i="357"/>
  <c r="F24" i="357" s="1"/>
  <c r="C24" i="357"/>
  <c r="F23" i="357"/>
  <c r="D23" i="357"/>
  <c r="C23" i="357"/>
  <c r="D22" i="357"/>
  <c r="F22" i="357" s="1"/>
  <c r="C22" i="357"/>
  <c r="D21" i="357"/>
  <c r="F21" i="357" s="1"/>
  <c r="C21" i="357"/>
  <c r="D20" i="357"/>
  <c r="F20" i="357" s="1"/>
  <c r="C20" i="357"/>
  <c r="F19" i="357"/>
  <c r="D19" i="357"/>
  <c r="C19" i="357"/>
  <c r="D18" i="357"/>
  <c r="F18" i="357" s="1"/>
  <c r="C18" i="357"/>
  <c r="D17" i="357"/>
  <c r="F17" i="357" s="1"/>
  <c r="C17" i="357"/>
  <c r="D16" i="357"/>
  <c r="F16" i="357" s="1"/>
  <c r="C16" i="357"/>
  <c r="F14" i="357"/>
  <c r="D14" i="357"/>
  <c r="C14" i="357"/>
  <c r="D13" i="357"/>
  <c r="F13" i="357" s="1"/>
  <c r="C13" i="357"/>
  <c r="D12" i="357"/>
  <c r="F12" i="357" s="1"/>
  <c r="C12" i="357"/>
  <c r="D11" i="357"/>
  <c r="F11" i="357" s="1"/>
  <c r="C11" i="357"/>
  <c r="F10" i="357"/>
  <c r="D10" i="357"/>
  <c r="C10" i="357"/>
  <c r="D9" i="357"/>
  <c r="F9" i="357" s="1"/>
  <c r="C9" i="357"/>
  <c r="D8" i="357"/>
  <c r="F8" i="357" s="1"/>
  <c r="C8" i="357"/>
  <c r="D7" i="357"/>
  <c r="F7" i="357" s="1"/>
  <c r="C7" i="357"/>
  <c r="F6" i="357"/>
  <c r="D6" i="357"/>
  <c r="C6" i="357"/>
  <c r="D5" i="357"/>
  <c r="F5" i="357" s="1"/>
  <c r="C5" i="357"/>
  <c r="E91" i="260"/>
  <c r="D44" i="354"/>
  <c r="F44" i="354" s="1"/>
  <c r="C44" i="354"/>
  <c r="D43" i="354"/>
  <c r="F43" i="354" s="1"/>
  <c r="C43" i="354"/>
  <c r="D42" i="354"/>
  <c r="F42" i="354" s="1"/>
  <c r="C42" i="354"/>
  <c r="D41" i="354"/>
  <c r="F41" i="354" s="1"/>
  <c r="C41" i="354"/>
  <c r="F40" i="354"/>
  <c r="D40" i="354"/>
  <c r="C40" i="354"/>
  <c r="D39" i="354"/>
  <c r="F39" i="354" s="1"/>
  <c r="C39" i="354"/>
  <c r="D38" i="354"/>
  <c r="F38" i="354" s="1"/>
  <c r="C38" i="354"/>
  <c r="F37" i="354"/>
  <c r="D37" i="354"/>
  <c r="C37" i="354"/>
  <c r="F36" i="354"/>
  <c r="D36" i="354"/>
  <c r="C36" i="354"/>
  <c r="D35" i="354"/>
  <c r="F35" i="354" s="1"/>
  <c r="C35" i="354"/>
  <c r="D34" i="354"/>
  <c r="F34" i="354" s="1"/>
  <c r="C34" i="354"/>
  <c r="F33" i="354"/>
  <c r="D33" i="354"/>
  <c r="C33" i="354"/>
  <c r="F32" i="354"/>
  <c r="D32" i="354"/>
  <c r="C32" i="354"/>
  <c r="D31" i="354"/>
  <c r="F31" i="354" s="1"/>
  <c r="C31" i="354"/>
  <c r="D29" i="354"/>
  <c r="F29" i="354" s="1"/>
  <c r="C29" i="354"/>
  <c r="F28" i="354"/>
  <c r="D28" i="354"/>
  <c r="C28" i="354"/>
  <c r="F27" i="354"/>
  <c r="D27" i="354"/>
  <c r="C27" i="354"/>
  <c r="D26" i="354"/>
  <c r="F26" i="354" s="1"/>
  <c r="C26" i="354"/>
  <c r="D25" i="354"/>
  <c r="F25" i="354" s="1"/>
  <c r="C25" i="354"/>
  <c r="F24" i="354"/>
  <c r="D24" i="354"/>
  <c r="C24" i="354"/>
  <c r="F23" i="354"/>
  <c r="D23" i="354"/>
  <c r="C23" i="354"/>
  <c r="D22" i="354"/>
  <c r="F22" i="354" s="1"/>
  <c r="C22" i="354"/>
  <c r="D21" i="354"/>
  <c r="F21" i="354" s="1"/>
  <c r="C21" i="354"/>
  <c r="F20" i="354"/>
  <c r="D20" i="354"/>
  <c r="C20" i="354"/>
  <c r="F19" i="354"/>
  <c r="D19" i="354"/>
  <c r="C19" i="354"/>
  <c r="D18" i="354"/>
  <c r="F18" i="354" s="1"/>
  <c r="C18" i="354"/>
  <c r="D17" i="354"/>
  <c r="F17" i="354" s="1"/>
  <c r="C17" i="354"/>
  <c r="F16" i="354"/>
  <c r="D16" i="354"/>
  <c r="C16" i="354"/>
  <c r="F14" i="354"/>
  <c r="D14" i="354"/>
  <c r="C14" i="354"/>
  <c r="D13" i="354"/>
  <c r="F13" i="354" s="1"/>
  <c r="C13" i="354"/>
  <c r="D12" i="354"/>
  <c r="F12" i="354" s="1"/>
  <c r="C12" i="354"/>
  <c r="D11" i="354"/>
  <c r="F11" i="354" s="1"/>
  <c r="C11" i="354"/>
  <c r="F10" i="354"/>
  <c r="D10" i="354"/>
  <c r="C10" i="354"/>
  <c r="D9" i="354"/>
  <c r="F9" i="354" s="1"/>
  <c r="C9" i="354"/>
  <c r="D8" i="354"/>
  <c r="F8" i="354" s="1"/>
  <c r="C8" i="354"/>
  <c r="D7" i="354"/>
  <c r="F7" i="354" s="1"/>
  <c r="C7" i="354"/>
  <c r="F6" i="354"/>
  <c r="D6" i="354"/>
  <c r="C6" i="354"/>
  <c r="D5" i="354"/>
  <c r="F5" i="354" s="1"/>
  <c r="C5" i="354"/>
  <c r="E90" i="260"/>
  <c r="D44" i="353"/>
  <c r="F44" i="353" s="1"/>
  <c r="C44" i="353"/>
  <c r="D43" i="353"/>
  <c r="F43" i="353" s="1"/>
  <c r="C43" i="353"/>
  <c r="D42" i="353"/>
  <c r="F42" i="353" s="1"/>
  <c r="C42" i="353"/>
  <c r="D41" i="353"/>
  <c r="F41" i="353" s="1"/>
  <c r="C41" i="353"/>
  <c r="F40" i="353"/>
  <c r="D40" i="353"/>
  <c r="C40" i="353"/>
  <c r="D39" i="353"/>
  <c r="F39" i="353" s="1"/>
  <c r="C39" i="353"/>
  <c r="D38" i="353"/>
  <c r="F38" i="353" s="1"/>
  <c r="C38" i="353"/>
  <c r="F37" i="353"/>
  <c r="D37" i="353"/>
  <c r="C37" i="353"/>
  <c r="F36" i="353"/>
  <c r="D36" i="353"/>
  <c r="C36" i="353"/>
  <c r="D35" i="353"/>
  <c r="F35" i="353" s="1"/>
  <c r="C35" i="353"/>
  <c r="D34" i="353"/>
  <c r="F34" i="353" s="1"/>
  <c r="C34" i="353"/>
  <c r="F33" i="353"/>
  <c r="D33" i="353"/>
  <c r="C33" i="353"/>
  <c r="F32" i="353"/>
  <c r="D32" i="353"/>
  <c r="C32" i="353"/>
  <c r="D31" i="353"/>
  <c r="F31" i="353" s="1"/>
  <c r="C31" i="353"/>
  <c r="D29" i="353"/>
  <c r="F29" i="353" s="1"/>
  <c r="C29" i="353"/>
  <c r="F28" i="353"/>
  <c r="D28" i="353"/>
  <c r="C28" i="353"/>
  <c r="F27" i="353"/>
  <c r="D27" i="353"/>
  <c r="C27" i="353"/>
  <c r="D26" i="353"/>
  <c r="F26" i="353" s="1"/>
  <c r="C26" i="353"/>
  <c r="D25" i="353"/>
  <c r="F25" i="353" s="1"/>
  <c r="C25" i="353"/>
  <c r="F24" i="353"/>
  <c r="D24" i="353"/>
  <c r="C24" i="353"/>
  <c r="F23" i="353"/>
  <c r="D23" i="353"/>
  <c r="C23" i="353"/>
  <c r="D22" i="353"/>
  <c r="F22" i="353" s="1"/>
  <c r="C22" i="353"/>
  <c r="D21" i="353"/>
  <c r="F21" i="353" s="1"/>
  <c r="C21" i="353"/>
  <c r="F20" i="353"/>
  <c r="D20" i="353"/>
  <c r="C20" i="353"/>
  <c r="F19" i="353"/>
  <c r="D19" i="353"/>
  <c r="C19" i="353"/>
  <c r="D18" i="353"/>
  <c r="F18" i="353" s="1"/>
  <c r="C18" i="353"/>
  <c r="D17" i="353"/>
  <c r="F17" i="353" s="1"/>
  <c r="C17" i="353"/>
  <c r="F16" i="353"/>
  <c r="D16" i="353"/>
  <c r="C16" i="353"/>
  <c r="F14" i="353"/>
  <c r="D14" i="353"/>
  <c r="C14" i="353"/>
  <c r="D13" i="353"/>
  <c r="F13" i="353" s="1"/>
  <c r="C13" i="353"/>
  <c r="D12" i="353"/>
  <c r="F12" i="353" s="1"/>
  <c r="C12" i="353"/>
  <c r="F11" i="353"/>
  <c r="D11" i="353"/>
  <c r="C11" i="353"/>
  <c r="F10" i="353"/>
  <c r="D10" i="353"/>
  <c r="C10" i="353"/>
  <c r="D9" i="353"/>
  <c r="F9" i="353" s="1"/>
  <c r="C9" i="353"/>
  <c r="D8" i="353"/>
  <c r="F8" i="353" s="1"/>
  <c r="C8" i="353"/>
  <c r="F7" i="353"/>
  <c r="D7" i="353"/>
  <c r="C7" i="353"/>
  <c r="F6" i="353"/>
  <c r="D6" i="353"/>
  <c r="C6" i="353"/>
  <c r="D5" i="353"/>
  <c r="F5" i="353" s="1"/>
  <c r="C5" i="353"/>
  <c r="E89" i="260"/>
  <c r="D44" i="352"/>
  <c r="F44" i="352" s="1"/>
  <c r="C44" i="352"/>
  <c r="D43" i="352"/>
  <c r="F43" i="352" s="1"/>
  <c r="C43" i="352"/>
  <c r="F42" i="352"/>
  <c r="D42" i="352"/>
  <c r="C42" i="352"/>
  <c r="D41" i="352"/>
  <c r="F41" i="352" s="1"/>
  <c r="C41" i="352"/>
  <c r="D40" i="352"/>
  <c r="F40" i="352" s="1"/>
  <c r="C40" i="352"/>
  <c r="D39" i="352"/>
  <c r="F39" i="352" s="1"/>
  <c r="C39" i="352"/>
  <c r="F38" i="352"/>
  <c r="D38" i="352"/>
  <c r="C38" i="352"/>
  <c r="F37" i="352"/>
  <c r="D37" i="352"/>
  <c r="C37" i="352"/>
  <c r="D36" i="352"/>
  <c r="F36" i="352" s="1"/>
  <c r="C36" i="352"/>
  <c r="D35" i="352"/>
  <c r="F35" i="352" s="1"/>
  <c r="C35" i="352"/>
  <c r="F34" i="352"/>
  <c r="D34" i="352"/>
  <c r="C34" i="352"/>
  <c r="F33" i="352"/>
  <c r="D33" i="352"/>
  <c r="C33" i="352"/>
  <c r="D32" i="352"/>
  <c r="F32" i="352" s="1"/>
  <c r="C32" i="352"/>
  <c r="D31" i="352"/>
  <c r="F31" i="352" s="1"/>
  <c r="C31" i="352"/>
  <c r="D29" i="352"/>
  <c r="F29" i="352" s="1"/>
  <c r="C29" i="352"/>
  <c r="F28" i="352"/>
  <c r="D28" i="352"/>
  <c r="C28" i="352"/>
  <c r="D27" i="352"/>
  <c r="F27" i="352" s="1"/>
  <c r="C27" i="352"/>
  <c r="D26" i="352"/>
  <c r="F26" i="352" s="1"/>
  <c r="C26" i="352"/>
  <c r="D25" i="352"/>
  <c r="F25" i="352" s="1"/>
  <c r="C25" i="352"/>
  <c r="D24" i="352"/>
  <c r="F24" i="352" s="1"/>
  <c r="C24" i="352"/>
  <c r="D23" i="352"/>
  <c r="F23" i="352" s="1"/>
  <c r="C23" i="352"/>
  <c r="D22" i="352"/>
  <c r="F22" i="352" s="1"/>
  <c r="C22" i="352"/>
  <c r="D21" i="352"/>
  <c r="F21" i="352" s="1"/>
  <c r="C21" i="352"/>
  <c r="D20" i="352"/>
  <c r="F20" i="352" s="1"/>
  <c r="C20" i="352"/>
  <c r="F19" i="352"/>
  <c r="D19" i="352"/>
  <c r="C19" i="352"/>
  <c r="D18" i="352"/>
  <c r="F18" i="352" s="1"/>
  <c r="C18" i="352"/>
  <c r="D17" i="352"/>
  <c r="F17" i="352" s="1"/>
  <c r="C17" i="352"/>
  <c r="D16" i="352"/>
  <c r="F16" i="352" s="1"/>
  <c r="C16" i="352"/>
  <c r="F14" i="352"/>
  <c r="D14" i="352"/>
  <c r="C14" i="352"/>
  <c r="D13" i="352"/>
  <c r="F13" i="352" s="1"/>
  <c r="C13" i="352"/>
  <c r="D12" i="352"/>
  <c r="F12" i="352" s="1"/>
  <c r="C12" i="352"/>
  <c r="D11" i="352"/>
  <c r="F11" i="352" s="1"/>
  <c r="C11" i="352"/>
  <c r="F10" i="352"/>
  <c r="D10" i="352"/>
  <c r="C10" i="352"/>
  <c r="D9" i="352"/>
  <c r="F9" i="352" s="1"/>
  <c r="C9" i="352"/>
  <c r="D8" i="352"/>
  <c r="F8" i="352" s="1"/>
  <c r="C8" i="352"/>
  <c r="D7" i="352"/>
  <c r="F7" i="352" s="1"/>
  <c r="C7" i="352"/>
  <c r="F6" i="352"/>
  <c r="D6" i="352"/>
  <c r="C6" i="352"/>
  <c r="D5" i="352"/>
  <c r="F5" i="352" s="1"/>
  <c r="C5" i="352"/>
  <c r="E88" i="260"/>
  <c r="D44" i="351"/>
  <c r="F44" i="351" s="1"/>
  <c r="C44" i="351"/>
  <c r="D43" i="351"/>
  <c r="F43" i="351" s="1"/>
  <c r="C43" i="351"/>
  <c r="F42" i="351"/>
  <c r="D42" i="351"/>
  <c r="C42" i="351"/>
  <c r="D41" i="351"/>
  <c r="F41" i="351" s="1"/>
  <c r="C41" i="351"/>
  <c r="D40" i="351"/>
  <c r="F40" i="351" s="1"/>
  <c r="C40" i="351"/>
  <c r="D39" i="351"/>
  <c r="F39" i="351" s="1"/>
  <c r="C39" i="351"/>
  <c r="F38" i="351"/>
  <c r="D38" i="351"/>
  <c r="C38" i="351"/>
  <c r="D37" i="351"/>
  <c r="F37" i="351" s="1"/>
  <c r="C37" i="351"/>
  <c r="D36" i="351"/>
  <c r="F36" i="351" s="1"/>
  <c r="C36" i="351"/>
  <c r="F35" i="351"/>
  <c r="D35" i="351"/>
  <c r="C35" i="351"/>
  <c r="D34" i="351"/>
  <c r="F34" i="351" s="1"/>
  <c r="C34" i="351"/>
  <c r="D33" i="351"/>
  <c r="F33" i="351" s="1"/>
  <c r="C33" i="351"/>
  <c r="D32" i="351"/>
  <c r="F32" i="351" s="1"/>
  <c r="C32" i="351"/>
  <c r="F31" i="351"/>
  <c r="D31" i="351"/>
  <c r="C31" i="351"/>
  <c r="D29" i="351"/>
  <c r="F29" i="351" s="1"/>
  <c r="C29" i="351"/>
  <c r="D28" i="351"/>
  <c r="F28" i="351" s="1"/>
  <c r="C28" i="351"/>
  <c r="D27" i="351"/>
  <c r="F27" i="351" s="1"/>
  <c r="C27" i="351"/>
  <c r="F26" i="351"/>
  <c r="D26" i="351"/>
  <c r="C26" i="351"/>
  <c r="D25" i="351"/>
  <c r="F25" i="351" s="1"/>
  <c r="C25" i="351"/>
  <c r="D24" i="351"/>
  <c r="F24" i="351" s="1"/>
  <c r="C24" i="351"/>
  <c r="F23" i="351"/>
  <c r="D23" i="351"/>
  <c r="C23" i="351"/>
  <c r="F22" i="351"/>
  <c r="D22" i="351"/>
  <c r="C22" i="351"/>
  <c r="D21" i="351"/>
  <c r="F21" i="351" s="1"/>
  <c r="C21" i="351"/>
  <c r="D20" i="351"/>
  <c r="F20" i="351" s="1"/>
  <c r="C20" i="351"/>
  <c r="F19" i="351"/>
  <c r="D19" i="351"/>
  <c r="C19" i="351"/>
  <c r="F18" i="351"/>
  <c r="D18" i="351"/>
  <c r="C18" i="351"/>
  <c r="D17" i="351"/>
  <c r="F17" i="351" s="1"/>
  <c r="C17" i="351"/>
  <c r="D16" i="351"/>
  <c r="F16" i="351" s="1"/>
  <c r="C16" i="351"/>
  <c r="F14" i="351"/>
  <c r="D14" i="351"/>
  <c r="C14" i="351"/>
  <c r="D13" i="351"/>
  <c r="F13" i="351" s="1"/>
  <c r="C13" i="351"/>
  <c r="D12" i="351"/>
  <c r="F12" i="351" s="1"/>
  <c r="C12" i="351"/>
  <c r="D11" i="351"/>
  <c r="F11" i="351" s="1"/>
  <c r="C11" i="351"/>
  <c r="F10" i="351"/>
  <c r="D10" i="351"/>
  <c r="C10" i="351"/>
  <c r="D9" i="351"/>
  <c r="F9" i="351" s="1"/>
  <c r="C9" i="351"/>
  <c r="D8" i="351"/>
  <c r="F8" i="351" s="1"/>
  <c r="C8" i="351"/>
  <c r="D7" i="351"/>
  <c r="F7" i="351" s="1"/>
  <c r="C7" i="351"/>
  <c r="F6" i="351"/>
  <c r="D6" i="351"/>
  <c r="C6" i="351"/>
  <c r="D5" i="351"/>
  <c r="F5" i="351" s="1"/>
  <c r="C5" i="351"/>
  <c r="E87" i="260"/>
  <c r="D44" i="350"/>
  <c r="F44" i="350" s="1"/>
  <c r="C44" i="350"/>
  <c r="D43" i="350"/>
  <c r="F43" i="350" s="1"/>
  <c r="C43" i="350"/>
  <c r="D42" i="350"/>
  <c r="F42" i="350" s="1"/>
  <c r="C42" i="350"/>
  <c r="F41" i="350"/>
  <c r="D41" i="350"/>
  <c r="C41" i="350"/>
  <c r="D40" i="350"/>
  <c r="F40" i="350" s="1"/>
  <c r="C40" i="350"/>
  <c r="D39" i="350"/>
  <c r="F39" i="350" s="1"/>
  <c r="C39" i="350"/>
  <c r="D38" i="350"/>
  <c r="F38" i="350" s="1"/>
  <c r="C38" i="350"/>
  <c r="F37" i="350"/>
  <c r="D37" i="350"/>
  <c r="C37" i="350"/>
  <c r="D36" i="350"/>
  <c r="F36" i="350" s="1"/>
  <c r="C36" i="350"/>
  <c r="D35" i="350"/>
  <c r="F35" i="350" s="1"/>
  <c r="C35" i="350"/>
  <c r="D34" i="350"/>
  <c r="F34" i="350" s="1"/>
  <c r="C34" i="350"/>
  <c r="F33" i="350"/>
  <c r="D33" i="350"/>
  <c r="C33" i="350"/>
  <c r="D32" i="350"/>
  <c r="F32" i="350" s="1"/>
  <c r="C32" i="350"/>
  <c r="D31" i="350"/>
  <c r="F31" i="350" s="1"/>
  <c r="C31" i="350"/>
  <c r="D29" i="350"/>
  <c r="F29" i="350" s="1"/>
  <c r="C29" i="350"/>
  <c r="F28" i="350"/>
  <c r="D28" i="350"/>
  <c r="C28" i="350"/>
  <c r="D27" i="350"/>
  <c r="F27" i="350" s="1"/>
  <c r="C27" i="350"/>
  <c r="D26" i="350"/>
  <c r="F26" i="350" s="1"/>
  <c r="C26" i="350"/>
  <c r="D25" i="350"/>
  <c r="F25" i="350" s="1"/>
  <c r="C25" i="350"/>
  <c r="F24" i="350"/>
  <c r="D24" i="350"/>
  <c r="C24" i="350"/>
  <c r="D23" i="350"/>
  <c r="F23" i="350" s="1"/>
  <c r="C23" i="350"/>
  <c r="F22" i="350"/>
  <c r="D22" i="350"/>
  <c r="C22" i="350"/>
  <c r="D21" i="350"/>
  <c r="F21" i="350" s="1"/>
  <c r="C21" i="350"/>
  <c r="F20" i="350"/>
  <c r="D20" i="350"/>
  <c r="C20" i="350"/>
  <c r="D19" i="350"/>
  <c r="F19" i="350" s="1"/>
  <c r="C19" i="350"/>
  <c r="F18" i="350"/>
  <c r="D18" i="350"/>
  <c r="C18" i="350"/>
  <c r="D17" i="350"/>
  <c r="F17" i="350" s="1"/>
  <c r="C17" i="350"/>
  <c r="F16" i="350"/>
  <c r="D16" i="350"/>
  <c r="C16" i="350"/>
  <c r="D14" i="350"/>
  <c r="F14" i="350" s="1"/>
  <c r="C14" i="350"/>
  <c r="F13" i="350"/>
  <c r="D13" i="350"/>
  <c r="C13" i="350"/>
  <c r="D12" i="350"/>
  <c r="F12" i="350" s="1"/>
  <c r="C12" i="350"/>
  <c r="F11" i="350"/>
  <c r="D11" i="350"/>
  <c r="C11" i="350"/>
  <c r="D10" i="350"/>
  <c r="F10" i="350" s="1"/>
  <c r="C10" i="350"/>
  <c r="F9" i="350"/>
  <c r="D9" i="350"/>
  <c r="C9" i="350"/>
  <c r="D8" i="350"/>
  <c r="F8" i="350" s="1"/>
  <c r="C8" i="350"/>
  <c r="F7" i="350"/>
  <c r="D7" i="350"/>
  <c r="C7" i="350"/>
  <c r="D6" i="350"/>
  <c r="F6" i="350" s="1"/>
  <c r="C6" i="350"/>
  <c r="F5" i="350"/>
  <c r="D5" i="350"/>
  <c r="C5" i="350"/>
  <c r="E86" i="260"/>
  <c r="D44" i="349"/>
  <c r="F44" i="349" s="1"/>
  <c r="C44" i="349"/>
  <c r="D43" i="349"/>
  <c r="F43" i="349" s="1"/>
  <c r="C43" i="349"/>
  <c r="F42" i="349"/>
  <c r="D42" i="349"/>
  <c r="C42" i="349"/>
  <c r="D41" i="349"/>
  <c r="F41" i="349" s="1"/>
  <c r="C41" i="349"/>
  <c r="D40" i="349"/>
  <c r="F40" i="349" s="1"/>
  <c r="C40" i="349"/>
  <c r="D39" i="349"/>
  <c r="F39" i="349" s="1"/>
  <c r="C39" i="349"/>
  <c r="F38" i="349"/>
  <c r="D38" i="349"/>
  <c r="C38" i="349"/>
  <c r="D37" i="349"/>
  <c r="F37" i="349" s="1"/>
  <c r="C37" i="349"/>
  <c r="D36" i="349"/>
  <c r="F36" i="349" s="1"/>
  <c r="C36" i="349"/>
  <c r="D35" i="349"/>
  <c r="F35" i="349" s="1"/>
  <c r="C35" i="349"/>
  <c r="F34" i="349"/>
  <c r="D34" i="349"/>
  <c r="C34" i="349"/>
  <c r="D33" i="349"/>
  <c r="F33" i="349" s="1"/>
  <c r="C33" i="349"/>
  <c r="D32" i="349"/>
  <c r="F32" i="349" s="1"/>
  <c r="C32" i="349"/>
  <c r="F31" i="349"/>
  <c r="D31" i="349"/>
  <c r="C31" i="349"/>
  <c r="D29" i="349"/>
  <c r="F29" i="349" s="1"/>
  <c r="C29" i="349"/>
  <c r="D28" i="349"/>
  <c r="F28" i="349" s="1"/>
  <c r="C28" i="349"/>
  <c r="D27" i="349"/>
  <c r="F27" i="349" s="1"/>
  <c r="C27" i="349"/>
  <c r="F26" i="349"/>
  <c r="D26" i="349"/>
  <c r="C26" i="349"/>
  <c r="D25" i="349"/>
  <c r="F25" i="349" s="1"/>
  <c r="C25" i="349"/>
  <c r="D24" i="349"/>
  <c r="F24" i="349" s="1"/>
  <c r="C24" i="349"/>
  <c r="D23" i="349"/>
  <c r="F23" i="349" s="1"/>
  <c r="C23" i="349"/>
  <c r="F22" i="349"/>
  <c r="D22" i="349"/>
  <c r="C22" i="349"/>
  <c r="D21" i="349"/>
  <c r="F21" i="349" s="1"/>
  <c r="C21" i="349"/>
  <c r="D20" i="349"/>
  <c r="F20" i="349" s="1"/>
  <c r="C20" i="349"/>
  <c r="D19" i="349"/>
  <c r="F19" i="349" s="1"/>
  <c r="C19" i="349"/>
  <c r="F18" i="349"/>
  <c r="D18" i="349"/>
  <c r="C18" i="349"/>
  <c r="D17" i="349"/>
  <c r="F17" i="349" s="1"/>
  <c r="C17" i="349"/>
  <c r="D16" i="349"/>
  <c r="F16" i="349" s="1"/>
  <c r="C16" i="349"/>
  <c r="D14" i="349"/>
  <c r="F14" i="349" s="1"/>
  <c r="C14" i="349"/>
  <c r="F13" i="349"/>
  <c r="D13" i="349"/>
  <c r="C13" i="349"/>
  <c r="D12" i="349"/>
  <c r="F12" i="349" s="1"/>
  <c r="C12" i="349"/>
  <c r="D11" i="349"/>
  <c r="F11" i="349" s="1"/>
  <c r="C11" i="349"/>
  <c r="D10" i="349"/>
  <c r="F10" i="349" s="1"/>
  <c r="C10" i="349"/>
  <c r="F9" i="349"/>
  <c r="D9" i="349"/>
  <c r="C9" i="349"/>
  <c r="D8" i="349"/>
  <c r="F8" i="349" s="1"/>
  <c r="C8" i="349"/>
  <c r="D7" i="349"/>
  <c r="F7" i="349" s="1"/>
  <c r="C7" i="349"/>
  <c r="D6" i="349"/>
  <c r="F6" i="349" s="1"/>
  <c r="C6" i="349"/>
  <c r="F5" i="349"/>
  <c r="D5" i="349"/>
  <c r="C5" i="349"/>
  <c r="E85" i="260"/>
  <c r="D44" i="348"/>
  <c r="F44" i="348" s="1"/>
  <c r="C44" i="348"/>
  <c r="F43" i="348"/>
  <c r="D43" i="348"/>
  <c r="C43" i="348"/>
  <c r="D42" i="348"/>
  <c r="F42" i="348" s="1"/>
  <c r="C42" i="348"/>
  <c r="D41" i="348"/>
  <c r="F41" i="348" s="1"/>
  <c r="C41" i="348"/>
  <c r="D40" i="348"/>
  <c r="F40" i="348" s="1"/>
  <c r="C40" i="348"/>
  <c r="F39" i="348"/>
  <c r="D39" i="348"/>
  <c r="C39" i="348"/>
  <c r="D38" i="348"/>
  <c r="F38" i="348" s="1"/>
  <c r="C38" i="348"/>
  <c r="D37" i="348"/>
  <c r="F37" i="348" s="1"/>
  <c r="C37" i="348"/>
  <c r="D36" i="348"/>
  <c r="F36" i="348" s="1"/>
  <c r="C36" i="348"/>
  <c r="F35" i="348"/>
  <c r="D35" i="348"/>
  <c r="C35" i="348"/>
  <c r="D34" i="348"/>
  <c r="F34" i="348" s="1"/>
  <c r="C34" i="348"/>
  <c r="D33" i="348"/>
  <c r="F33" i="348" s="1"/>
  <c r="C33" i="348"/>
  <c r="D32" i="348"/>
  <c r="F32" i="348" s="1"/>
  <c r="C32" i="348"/>
  <c r="F31" i="348"/>
  <c r="D31" i="348"/>
  <c r="C31" i="348"/>
  <c r="D29" i="348"/>
  <c r="F29" i="348" s="1"/>
  <c r="C29" i="348"/>
  <c r="D28" i="348"/>
  <c r="F28" i="348" s="1"/>
  <c r="C28" i="348"/>
  <c r="D27" i="348"/>
  <c r="F27" i="348" s="1"/>
  <c r="C27" i="348"/>
  <c r="F26" i="348"/>
  <c r="D26" i="348"/>
  <c r="C26" i="348"/>
  <c r="D25" i="348"/>
  <c r="F25" i="348" s="1"/>
  <c r="C25" i="348"/>
  <c r="D24" i="348"/>
  <c r="F24" i="348" s="1"/>
  <c r="C24" i="348"/>
  <c r="F23" i="348"/>
  <c r="D23" i="348"/>
  <c r="C23" i="348"/>
  <c r="F22" i="348"/>
  <c r="D22" i="348"/>
  <c r="C22" i="348"/>
  <c r="D21" i="348"/>
  <c r="F21" i="348" s="1"/>
  <c r="C21" i="348"/>
  <c r="D20" i="348"/>
  <c r="F20" i="348" s="1"/>
  <c r="C20" i="348"/>
  <c r="F19" i="348"/>
  <c r="D19" i="348"/>
  <c r="C19" i="348"/>
  <c r="F18" i="348"/>
  <c r="D18" i="348"/>
  <c r="C18" i="348"/>
  <c r="D17" i="348"/>
  <c r="F17" i="348" s="1"/>
  <c r="C17" i="348"/>
  <c r="D16" i="348"/>
  <c r="F16" i="348" s="1"/>
  <c r="C16" i="348"/>
  <c r="F14" i="348"/>
  <c r="D14" i="348"/>
  <c r="C14" i="348"/>
  <c r="F13" i="348"/>
  <c r="D13" i="348"/>
  <c r="C13" i="348"/>
  <c r="D12" i="348"/>
  <c r="F12" i="348" s="1"/>
  <c r="C12" i="348"/>
  <c r="D11" i="348"/>
  <c r="F11" i="348" s="1"/>
  <c r="C11" i="348"/>
  <c r="F10" i="348"/>
  <c r="D10" i="348"/>
  <c r="C10" i="348"/>
  <c r="F9" i="348"/>
  <c r="D9" i="348"/>
  <c r="C9" i="348"/>
  <c r="D8" i="348"/>
  <c r="F8" i="348" s="1"/>
  <c r="C8" i="348"/>
  <c r="D7" i="348"/>
  <c r="F7" i="348" s="1"/>
  <c r="C7" i="348"/>
  <c r="F6" i="348"/>
  <c r="D6" i="348"/>
  <c r="C6" i="348"/>
  <c r="F5" i="348"/>
  <c r="D5" i="348"/>
  <c r="C5" i="348"/>
  <c r="E84" i="260"/>
  <c r="D44" i="347"/>
  <c r="F44" i="347" s="1"/>
  <c r="C44" i="347"/>
  <c r="D43" i="347"/>
  <c r="F43" i="347" s="1"/>
  <c r="C43" i="347"/>
  <c r="F42" i="347"/>
  <c r="D42" i="347"/>
  <c r="C42" i="347"/>
  <c r="D41" i="347"/>
  <c r="F41" i="347" s="1"/>
  <c r="C41" i="347"/>
  <c r="D40" i="347"/>
  <c r="F40" i="347" s="1"/>
  <c r="C40" i="347"/>
  <c r="D39" i="347"/>
  <c r="F39" i="347" s="1"/>
  <c r="C39" i="347"/>
  <c r="F38" i="347"/>
  <c r="D38" i="347"/>
  <c r="C38" i="347"/>
  <c r="D37" i="347"/>
  <c r="F37" i="347" s="1"/>
  <c r="C37" i="347"/>
  <c r="D36" i="347"/>
  <c r="F36" i="347" s="1"/>
  <c r="C36" i="347"/>
  <c r="D35" i="347"/>
  <c r="F35" i="347" s="1"/>
  <c r="C35" i="347"/>
  <c r="F34" i="347"/>
  <c r="D34" i="347"/>
  <c r="C34" i="347"/>
  <c r="D33" i="347"/>
  <c r="F33" i="347" s="1"/>
  <c r="C33" i="347"/>
  <c r="D32" i="347"/>
  <c r="F32" i="347" s="1"/>
  <c r="C32" i="347"/>
  <c r="D31" i="347"/>
  <c r="F31" i="347" s="1"/>
  <c r="C31" i="347"/>
  <c r="F29" i="347"/>
  <c r="D29" i="347"/>
  <c r="C29" i="347"/>
  <c r="D28" i="347"/>
  <c r="F28" i="347" s="1"/>
  <c r="C28" i="347"/>
  <c r="D27" i="347"/>
  <c r="F27" i="347" s="1"/>
  <c r="C27" i="347"/>
  <c r="D26" i="347"/>
  <c r="F26" i="347" s="1"/>
  <c r="C26" i="347"/>
  <c r="F25" i="347"/>
  <c r="D25" i="347"/>
  <c r="C25" i="347"/>
  <c r="D24" i="347"/>
  <c r="F24" i="347" s="1"/>
  <c r="C24" i="347"/>
  <c r="D23" i="347"/>
  <c r="F23" i="347" s="1"/>
  <c r="C23" i="347"/>
  <c r="D22" i="347"/>
  <c r="F22" i="347" s="1"/>
  <c r="C22" i="347"/>
  <c r="F21" i="347"/>
  <c r="D21" i="347"/>
  <c r="C21" i="347"/>
  <c r="D20" i="347"/>
  <c r="F20" i="347" s="1"/>
  <c r="C20" i="347"/>
  <c r="D19" i="347"/>
  <c r="F19" i="347" s="1"/>
  <c r="C19" i="347"/>
  <c r="F18" i="347"/>
  <c r="D18" i="347"/>
  <c r="C18" i="347"/>
  <c r="D17" i="347"/>
  <c r="F17" i="347" s="1"/>
  <c r="C17" i="347"/>
  <c r="D16" i="347"/>
  <c r="F16" i="347" s="1"/>
  <c r="C16" i="347"/>
  <c r="F14" i="347"/>
  <c r="D14" i="347"/>
  <c r="C14" i="347"/>
  <c r="F13" i="347"/>
  <c r="D13" i="347"/>
  <c r="C13" i="347"/>
  <c r="D12" i="347"/>
  <c r="F12" i="347" s="1"/>
  <c r="C12" i="347"/>
  <c r="D11" i="347"/>
  <c r="F11" i="347" s="1"/>
  <c r="C11" i="347"/>
  <c r="F10" i="347"/>
  <c r="D10" i="347"/>
  <c r="C10" i="347"/>
  <c r="D9" i="347"/>
  <c r="F9" i="347" s="1"/>
  <c r="C9" i="347"/>
  <c r="D8" i="347"/>
  <c r="F8" i="347" s="1"/>
  <c r="C8" i="347"/>
  <c r="D7" i="347"/>
  <c r="F7" i="347" s="1"/>
  <c r="C7" i="347"/>
  <c r="F6" i="347"/>
  <c r="D6" i="347"/>
  <c r="C6" i="347"/>
  <c r="D5" i="347"/>
  <c r="F5" i="347" s="1"/>
  <c r="C5" i="347"/>
  <c r="E83" i="260"/>
  <c r="D44" i="346"/>
  <c r="F44" i="346" s="1"/>
  <c r="C44" i="346"/>
  <c r="F43" i="346"/>
  <c r="D43" i="346"/>
  <c r="C43" i="346"/>
  <c r="D42" i="346"/>
  <c r="F42" i="346" s="1"/>
  <c r="C42" i="346"/>
  <c r="D41" i="346"/>
  <c r="F41" i="346" s="1"/>
  <c r="C41" i="346"/>
  <c r="D40" i="346"/>
  <c r="F40" i="346" s="1"/>
  <c r="C40" i="346"/>
  <c r="F39" i="346"/>
  <c r="D39" i="346"/>
  <c r="C39" i="346"/>
  <c r="D38" i="346"/>
  <c r="F38" i="346" s="1"/>
  <c r="C38" i="346"/>
  <c r="D37" i="346"/>
  <c r="F37" i="346" s="1"/>
  <c r="C37" i="346"/>
  <c r="D36" i="346"/>
  <c r="F36" i="346" s="1"/>
  <c r="C36" i="346"/>
  <c r="F35" i="346"/>
  <c r="D35" i="346"/>
  <c r="C35" i="346"/>
  <c r="D34" i="346"/>
  <c r="F34" i="346" s="1"/>
  <c r="C34" i="346"/>
  <c r="D33" i="346"/>
  <c r="F33" i="346" s="1"/>
  <c r="C33" i="346"/>
  <c r="D32" i="346"/>
  <c r="F32" i="346" s="1"/>
  <c r="C32" i="346"/>
  <c r="F31" i="346"/>
  <c r="D31" i="346"/>
  <c r="C31" i="346"/>
  <c r="D29" i="346"/>
  <c r="F29" i="346" s="1"/>
  <c r="C29" i="346"/>
  <c r="D28" i="346"/>
  <c r="F28" i="346" s="1"/>
  <c r="C28" i="346"/>
  <c r="D27" i="346"/>
  <c r="F27" i="346" s="1"/>
  <c r="C27" i="346"/>
  <c r="F26" i="346"/>
  <c r="D26" i="346"/>
  <c r="C26" i="346"/>
  <c r="D25" i="346"/>
  <c r="F25" i="346" s="1"/>
  <c r="C25" i="346"/>
  <c r="D24" i="346"/>
  <c r="F24" i="346" s="1"/>
  <c r="C24" i="346"/>
  <c r="F23" i="346"/>
  <c r="D23" i="346"/>
  <c r="C23" i="346"/>
  <c r="F22" i="346"/>
  <c r="D22" i="346"/>
  <c r="C22" i="346"/>
  <c r="D21" i="346"/>
  <c r="F21" i="346" s="1"/>
  <c r="C21" i="346"/>
  <c r="D20" i="346"/>
  <c r="F20" i="346" s="1"/>
  <c r="C20" i="346"/>
  <c r="F19" i="346"/>
  <c r="D19" i="346"/>
  <c r="C19" i="346"/>
  <c r="F18" i="346"/>
  <c r="D18" i="346"/>
  <c r="C18" i="346"/>
  <c r="D17" i="346"/>
  <c r="F17" i="346" s="1"/>
  <c r="C17" i="346"/>
  <c r="D16" i="346"/>
  <c r="F16" i="346" s="1"/>
  <c r="C16" i="346"/>
  <c r="F14" i="346"/>
  <c r="D14" i="346"/>
  <c r="C14" i="346"/>
  <c r="F13" i="346"/>
  <c r="D13" i="346"/>
  <c r="C13" i="346"/>
  <c r="D12" i="346"/>
  <c r="F12" i="346" s="1"/>
  <c r="C12" i="346"/>
  <c r="D11" i="346"/>
  <c r="F11" i="346" s="1"/>
  <c r="C11" i="346"/>
  <c r="F10" i="346"/>
  <c r="D10" i="346"/>
  <c r="C10" i="346"/>
  <c r="F9" i="346"/>
  <c r="D9" i="346"/>
  <c r="C9" i="346"/>
  <c r="D8" i="346"/>
  <c r="F8" i="346" s="1"/>
  <c r="C8" i="346"/>
  <c r="D7" i="346"/>
  <c r="F7" i="346" s="1"/>
  <c r="C7" i="346"/>
  <c r="F6" i="346"/>
  <c r="D6" i="346"/>
  <c r="C6" i="346"/>
  <c r="F5" i="346"/>
  <c r="D5" i="346"/>
  <c r="C5" i="346"/>
  <c r="E82" i="260"/>
  <c r="D44" i="345"/>
  <c r="F44" i="345" s="1"/>
  <c r="C44" i="345"/>
  <c r="D43" i="345"/>
  <c r="F43" i="345" s="1"/>
  <c r="C43" i="345"/>
  <c r="D42" i="345"/>
  <c r="F42" i="345" s="1"/>
  <c r="C42" i="345"/>
  <c r="D41" i="345"/>
  <c r="F41" i="345" s="1"/>
  <c r="C41" i="345"/>
  <c r="F40" i="345"/>
  <c r="D40" i="345"/>
  <c r="C40" i="345"/>
  <c r="D39" i="345"/>
  <c r="F39" i="345" s="1"/>
  <c r="C39" i="345"/>
  <c r="D38" i="345"/>
  <c r="F38" i="345" s="1"/>
  <c r="C38" i="345"/>
  <c r="F37" i="345"/>
  <c r="D37" i="345"/>
  <c r="C37" i="345"/>
  <c r="F36" i="345"/>
  <c r="D36" i="345"/>
  <c r="C36" i="345"/>
  <c r="D35" i="345"/>
  <c r="F35" i="345" s="1"/>
  <c r="C35" i="345"/>
  <c r="D34" i="345"/>
  <c r="F34" i="345" s="1"/>
  <c r="C34" i="345"/>
  <c r="F33" i="345"/>
  <c r="D33" i="345"/>
  <c r="C33" i="345"/>
  <c r="F32" i="345"/>
  <c r="D32" i="345"/>
  <c r="C32" i="345"/>
  <c r="D31" i="345"/>
  <c r="F31" i="345" s="1"/>
  <c r="C31" i="345"/>
  <c r="D29" i="345"/>
  <c r="F29" i="345" s="1"/>
  <c r="C29" i="345"/>
  <c r="F28" i="345"/>
  <c r="D28" i="345"/>
  <c r="C28" i="345"/>
  <c r="F27" i="345"/>
  <c r="D27" i="345"/>
  <c r="C27" i="345"/>
  <c r="D26" i="345"/>
  <c r="F26" i="345" s="1"/>
  <c r="C26" i="345"/>
  <c r="D25" i="345"/>
  <c r="F25" i="345" s="1"/>
  <c r="C25" i="345"/>
  <c r="F24" i="345"/>
  <c r="D24" i="345"/>
  <c r="C24" i="345"/>
  <c r="F23" i="345"/>
  <c r="D23" i="345"/>
  <c r="C23" i="345"/>
  <c r="D22" i="345"/>
  <c r="F22" i="345" s="1"/>
  <c r="C22" i="345"/>
  <c r="D21" i="345"/>
  <c r="F21" i="345" s="1"/>
  <c r="C21" i="345"/>
  <c r="F20" i="345"/>
  <c r="D20" i="345"/>
  <c r="C20" i="345"/>
  <c r="F19" i="345"/>
  <c r="D19" i="345"/>
  <c r="C19" i="345"/>
  <c r="D18" i="345"/>
  <c r="F18" i="345" s="1"/>
  <c r="C18" i="345"/>
  <c r="D17" i="345"/>
  <c r="F17" i="345" s="1"/>
  <c r="C17" i="345"/>
  <c r="F16" i="345"/>
  <c r="D16" i="345"/>
  <c r="C16" i="345"/>
  <c r="F14" i="345"/>
  <c r="D14" i="345"/>
  <c r="C14" i="345"/>
  <c r="D13" i="345"/>
  <c r="F13" i="345" s="1"/>
  <c r="C13" i="345"/>
  <c r="D12" i="345"/>
  <c r="F12" i="345" s="1"/>
  <c r="C12" i="345"/>
  <c r="F11" i="345"/>
  <c r="D11" i="345"/>
  <c r="C11" i="345"/>
  <c r="F10" i="345"/>
  <c r="D10" i="345"/>
  <c r="C10" i="345"/>
  <c r="D9" i="345"/>
  <c r="F9" i="345" s="1"/>
  <c r="C9" i="345"/>
  <c r="D8" i="345"/>
  <c r="F8" i="345" s="1"/>
  <c r="C8" i="345"/>
  <c r="F7" i="345"/>
  <c r="D7" i="345"/>
  <c r="C7" i="345"/>
  <c r="F6" i="345"/>
  <c r="D6" i="345"/>
  <c r="C6" i="345"/>
  <c r="D5" i="345"/>
  <c r="F5" i="345" s="1"/>
  <c r="C5" i="345"/>
  <c r="E81" i="260"/>
  <c r="D44" i="344"/>
  <c r="F44" i="344" s="1"/>
  <c r="C44" i="344"/>
  <c r="D43" i="344"/>
  <c r="F43" i="344" s="1"/>
  <c r="C43" i="344"/>
  <c r="F42" i="344"/>
  <c r="D42" i="344"/>
  <c r="C42" i="344"/>
  <c r="D41" i="344"/>
  <c r="F41" i="344" s="1"/>
  <c r="C41" i="344"/>
  <c r="D40" i="344"/>
  <c r="F40" i="344" s="1"/>
  <c r="C40" i="344"/>
  <c r="D39" i="344"/>
  <c r="F39" i="344" s="1"/>
  <c r="C39" i="344"/>
  <c r="F38" i="344"/>
  <c r="D38" i="344"/>
  <c r="C38" i="344"/>
  <c r="D37" i="344"/>
  <c r="F37" i="344" s="1"/>
  <c r="C37" i="344"/>
  <c r="D36" i="344"/>
  <c r="F36" i="344" s="1"/>
  <c r="C36" i="344"/>
  <c r="D35" i="344"/>
  <c r="F35" i="344" s="1"/>
  <c r="C35" i="344"/>
  <c r="F34" i="344"/>
  <c r="D34" i="344"/>
  <c r="C34" i="344"/>
  <c r="D33" i="344"/>
  <c r="F33" i="344" s="1"/>
  <c r="C33" i="344"/>
  <c r="D32" i="344"/>
  <c r="F32" i="344" s="1"/>
  <c r="C32" i="344"/>
  <c r="D31" i="344"/>
  <c r="F31" i="344" s="1"/>
  <c r="C31" i="344"/>
  <c r="F29" i="344"/>
  <c r="D29" i="344"/>
  <c r="C29" i="344"/>
  <c r="D28" i="344"/>
  <c r="F28" i="344" s="1"/>
  <c r="C28" i="344"/>
  <c r="D27" i="344"/>
  <c r="F27" i="344" s="1"/>
  <c r="C27" i="344"/>
  <c r="D26" i="344"/>
  <c r="F26" i="344" s="1"/>
  <c r="C26" i="344"/>
  <c r="F25" i="344"/>
  <c r="D25" i="344"/>
  <c r="C25" i="344"/>
  <c r="D24" i="344"/>
  <c r="F24" i="344" s="1"/>
  <c r="C24" i="344"/>
  <c r="D23" i="344"/>
  <c r="F23" i="344" s="1"/>
  <c r="C23" i="344"/>
  <c r="D22" i="344"/>
  <c r="F22" i="344" s="1"/>
  <c r="C22" i="344"/>
  <c r="F21" i="344"/>
  <c r="D21" i="344"/>
  <c r="C21" i="344"/>
  <c r="D20" i="344"/>
  <c r="F20" i="344" s="1"/>
  <c r="C20" i="344"/>
  <c r="D19" i="344"/>
  <c r="F19" i="344" s="1"/>
  <c r="C19" i="344"/>
  <c r="D18" i="344"/>
  <c r="F18" i="344" s="1"/>
  <c r="C18" i="344"/>
  <c r="F17" i="344"/>
  <c r="D17" i="344"/>
  <c r="C17" i="344"/>
  <c r="D16" i="344"/>
  <c r="F16" i="344" s="1"/>
  <c r="C16" i="344"/>
  <c r="D14" i="344"/>
  <c r="F14" i="344" s="1"/>
  <c r="C14" i="344"/>
  <c r="F13" i="344"/>
  <c r="D13" i="344"/>
  <c r="C13" i="344"/>
  <c r="D12" i="344"/>
  <c r="F12" i="344" s="1"/>
  <c r="C12" i="344"/>
  <c r="D11" i="344"/>
  <c r="F11" i="344" s="1"/>
  <c r="C11" i="344"/>
  <c r="F10" i="344"/>
  <c r="D10" i="344"/>
  <c r="C10" i="344"/>
  <c r="D9" i="344"/>
  <c r="F9" i="344" s="1"/>
  <c r="C9" i="344"/>
  <c r="D8" i="344"/>
  <c r="F8" i="344" s="1"/>
  <c r="C8" i="344"/>
  <c r="D7" i="344"/>
  <c r="F7" i="344" s="1"/>
  <c r="C7" i="344"/>
  <c r="F6" i="344"/>
  <c r="D6" i="344"/>
  <c r="C6" i="344"/>
  <c r="D5" i="344"/>
  <c r="F5" i="344" s="1"/>
  <c r="C5" i="344"/>
  <c r="E80" i="260"/>
  <c r="D44" i="343"/>
  <c r="F44" i="343" s="1"/>
  <c r="C44" i="343"/>
  <c r="D43" i="343"/>
  <c r="F43" i="343" s="1"/>
  <c r="C43" i="343"/>
  <c r="D42" i="343"/>
  <c r="F42" i="343" s="1"/>
  <c r="C42" i="343"/>
  <c r="F41" i="343"/>
  <c r="D41" i="343"/>
  <c r="C41" i="343"/>
  <c r="F40" i="343"/>
  <c r="D40" i="343"/>
  <c r="C40" i="343"/>
  <c r="D39" i="343"/>
  <c r="F39" i="343" s="1"/>
  <c r="C39" i="343"/>
  <c r="D38" i="343"/>
  <c r="F38" i="343" s="1"/>
  <c r="C38" i="343"/>
  <c r="F37" i="343"/>
  <c r="D37" i="343"/>
  <c r="C37" i="343"/>
  <c r="F36" i="343"/>
  <c r="D36" i="343"/>
  <c r="C36" i="343"/>
  <c r="D35" i="343"/>
  <c r="F35" i="343" s="1"/>
  <c r="C35" i="343"/>
  <c r="D34" i="343"/>
  <c r="F34" i="343" s="1"/>
  <c r="C34" i="343"/>
  <c r="F33" i="343"/>
  <c r="D33" i="343"/>
  <c r="C33" i="343"/>
  <c r="F32" i="343"/>
  <c r="D32" i="343"/>
  <c r="C32" i="343"/>
  <c r="D31" i="343"/>
  <c r="F31" i="343" s="1"/>
  <c r="C31" i="343"/>
  <c r="D29" i="343"/>
  <c r="F29" i="343" s="1"/>
  <c r="C29" i="343"/>
  <c r="F28" i="343"/>
  <c r="D28" i="343"/>
  <c r="C28" i="343"/>
  <c r="F27" i="343"/>
  <c r="D27" i="343"/>
  <c r="C27" i="343"/>
  <c r="D26" i="343"/>
  <c r="F26" i="343" s="1"/>
  <c r="C26" i="343"/>
  <c r="D25" i="343"/>
  <c r="F25" i="343" s="1"/>
  <c r="C25" i="343"/>
  <c r="F24" i="343"/>
  <c r="D24" i="343"/>
  <c r="C24" i="343"/>
  <c r="F23" i="343"/>
  <c r="D23" i="343"/>
  <c r="C23" i="343"/>
  <c r="D22" i="343"/>
  <c r="F22" i="343" s="1"/>
  <c r="C22" i="343"/>
  <c r="D21" i="343"/>
  <c r="F21" i="343" s="1"/>
  <c r="C21" i="343"/>
  <c r="F20" i="343"/>
  <c r="D20" i="343"/>
  <c r="C20" i="343"/>
  <c r="F19" i="343"/>
  <c r="D19" i="343"/>
  <c r="C19" i="343"/>
  <c r="D18" i="343"/>
  <c r="F18" i="343" s="1"/>
  <c r="C18" i="343"/>
  <c r="D17" i="343"/>
  <c r="F17" i="343" s="1"/>
  <c r="C17" i="343"/>
  <c r="F16" i="343"/>
  <c r="D16" i="343"/>
  <c r="C16" i="343"/>
  <c r="F14" i="343"/>
  <c r="D14" i="343"/>
  <c r="C14" i="343"/>
  <c r="D13" i="343"/>
  <c r="F13" i="343" s="1"/>
  <c r="C13" i="343"/>
  <c r="D12" i="343"/>
  <c r="F12" i="343" s="1"/>
  <c r="C12" i="343"/>
  <c r="F11" i="343"/>
  <c r="D11" i="343"/>
  <c r="C11" i="343"/>
  <c r="F10" i="343"/>
  <c r="D10" i="343"/>
  <c r="C10" i="343"/>
  <c r="D9" i="343"/>
  <c r="F9" i="343" s="1"/>
  <c r="C9" i="343"/>
  <c r="D8" i="343"/>
  <c r="F8" i="343" s="1"/>
  <c r="C8" i="343"/>
  <c r="F7" i="343"/>
  <c r="D7" i="343"/>
  <c r="C7" i="343"/>
  <c r="F6" i="343"/>
  <c r="D6" i="343"/>
  <c r="C6" i="343"/>
  <c r="D5" i="343"/>
  <c r="F5" i="343" s="1"/>
  <c r="C5" i="343"/>
  <c r="E79" i="260"/>
  <c r="D44" i="342"/>
  <c r="F44" i="342" s="1"/>
  <c r="C44" i="342"/>
  <c r="D43" i="342"/>
  <c r="F43" i="342" s="1"/>
  <c r="C43" i="342"/>
  <c r="D42" i="342"/>
  <c r="F42" i="342" s="1"/>
  <c r="C42" i="342"/>
  <c r="D41" i="342"/>
  <c r="F41" i="342" s="1"/>
  <c r="C41" i="342"/>
  <c r="F40" i="342"/>
  <c r="D40" i="342"/>
  <c r="C40" i="342"/>
  <c r="D39" i="342"/>
  <c r="F39" i="342" s="1"/>
  <c r="C39" i="342"/>
  <c r="D38" i="342"/>
  <c r="F38" i="342" s="1"/>
  <c r="C38" i="342"/>
  <c r="F37" i="342"/>
  <c r="D37" i="342"/>
  <c r="C37" i="342"/>
  <c r="F36" i="342"/>
  <c r="D36" i="342"/>
  <c r="C36" i="342"/>
  <c r="D35" i="342"/>
  <c r="F35" i="342" s="1"/>
  <c r="C35" i="342"/>
  <c r="D34" i="342"/>
  <c r="F34" i="342" s="1"/>
  <c r="C34" i="342"/>
  <c r="F33" i="342"/>
  <c r="D33" i="342"/>
  <c r="C33" i="342"/>
  <c r="F32" i="342"/>
  <c r="D32" i="342"/>
  <c r="C32" i="342"/>
  <c r="D31" i="342"/>
  <c r="F31" i="342" s="1"/>
  <c r="C31" i="342"/>
  <c r="D29" i="342"/>
  <c r="F29" i="342" s="1"/>
  <c r="C29" i="342"/>
  <c r="F28" i="342"/>
  <c r="D28" i="342"/>
  <c r="C28" i="342"/>
  <c r="F27" i="342"/>
  <c r="D27" i="342"/>
  <c r="C27" i="342"/>
  <c r="D26" i="342"/>
  <c r="F26" i="342" s="1"/>
  <c r="C26" i="342"/>
  <c r="D25" i="342"/>
  <c r="F25" i="342" s="1"/>
  <c r="C25" i="342"/>
  <c r="F24" i="342"/>
  <c r="D24" i="342"/>
  <c r="C24" i="342"/>
  <c r="F23" i="342"/>
  <c r="D23" i="342"/>
  <c r="C23" i="342"/>
  <c r="D22" i="342"/>
  <c r="F22" i="342" s="1"/>
  <c r="C22" i="342"/>
  <c r="D21" i="342"/>
  <c r="F21" i="342" s="1"/>
  <c r="C21" i="342"/>
  <c r="F20" i="342"/>
  <c r="D20" i="342"/>
  <c r="C20" i="342"/>
  <c r="F19" i="342"/>
  <c r="D19" i="342"/>
  <c r="C19" i="342"/>
  <c r="D18" i="342"/>
  <c r="F18" i="342" s="1"/>
  <c r="C18" i="342"/>
  <c r="D17" i="342"/>
  <c r="F17" i="342" s="1"/>
  <c r="C17" i="342"/>
  <c r="F16" i="342"/>
  <c r="D16" i="342"/>
  <c r="C16" i="342"/>
  <c r="F14" i="342"/>
  <c r="D14" i="342"/>
  <c r="C14" i="342"/>
  <c r="D13" i="342"/>
  <c r="F13" i="342" s="1"/>
  <c r="C13" i="342"/>
  <c r="D12" i="342"/>
  <c r="F12" i="342" s="1"/>
  <c r="C12" i="342"/>
  <c r="F11" i="342"/>
  <c r="D11" i="342"/>
  <c r="C11" i="342"/>
  <c r="F10" i="342"/>
  <c r="D10" i="342"/>
  <c r="C10" i="342"/>
  <c r="D9" i="342"/>
  <c r="F9" i="342" s="1"/>
  <c r="C9" i="342"/>
  <c r="D8" i="342"/>
  <c r="F8" i="342" s="1"/>
  <c r="C8" i="342"/>
  <c r="D7" i="342"/>
  <c r="F7" i="342" s="1"/>
  <c r="C7" i="342"/>
  <c r="F6" i="342"/>
  <c r="D6" i="342"/>
  <c r="C6" i="342"/>
  <c r="D5" i="342"/>
  <c r="F5" i="342" s="1"/>
  <c r="C5" i="342"/>
  <c r="E78" i="260"/>
  <c r="D44" i="341"/>
  <c r="F44" i="341" s="1"/>
  <c r="C44" i="341"/>
  <c r="D43" i="341"/>
  <c r="F43" i="341" s="1"/>
  <c r="C43" i="341"/>
  <c r="D42" i="341"/>
  <c r="F42" i="341" s="1"/>
  <c r="C42" i="341"/>
  <c r="D41" i="341"/>
  <c r="F41" i="341" s="1"/>
  <c r="C41" i="341"/>
  <c r="F40" i="341"/>
  <c r="D40" i="341"/>
  <c r="C40" i="341"/>
  <c r="D39" i="341"/>
  <c r="F39" i="341" s="1"/>
  <c r="C39" i="341"/>
  <c r="D38" i="341"/>
  <c r="F38" i="341" s="1"/>
  <c r="C38" i="341"/>
  <c r="F37" i="341"/>
  <c r="D37" i="341"/>
  <c r="C37" i="341"/>
  <c r="F36" i="341"/>
  <c r="D36" i="341"/>
  <c r="C36" i="341"/>
  <c r="D35" i="341"/>
  <c r="F35" i="341" s="1"/>
  <c r="C35" i="341"/>
  <c r="D34" i="341"/>
  <c r="F34" i="341" s="1"/>
  <c r="C34" i="341"/>
  <c r="F33" i="341"/>
  <c r="D33" i="341"/>
  <c r="C33" i="341"/>
  <c r="F32" i="341"/>
  <c r="D32" i="341"/>
  <c r="C32" i="341"/>
  <c r="D31" i="341"/>
  <c r="F31" i="341" s="1"/>
  <c r="C31" i="341"/>
  <c r="D29" i="341"/>
  <c r="F29" i="341" s="1"/>
  <c r="C29" i="341"/>
  <c r="F28" i="341"/>
  <c r="D28" i="341"/>
  <c r="C28" i="341"/>
  <c r="F27" i="341"/>
  <c r="D27" i="341"/>
  <c r="C27" i="341"/>
  <c r="D26" i="341"/>
  <c r="F26" i="341" s="1"/>
  <c r="C26" i="341"/>
  <c r="D25" i="341"/>
  <c r="F25" i="341" s="1"/>
  <c r="C25" i="341"/>
  <c r="F24" i="341"/>
  <c r="D24" i="341"/>
  <c r="C24" i="341"/>
  <c r="F23" i="341"/>
  <c r="D23" i="341"/>
  <c r="C23" i="341"/>
  <c r="D22" i="341"/>
  <c r="F22" i="341" s="1"/>
  <c r="C22" i="341"/>
  <c r="D21" i="341"/>
  <c r="F21" i="341" s="1"/>
  <c r="C21" i="341"/>
  <c r="F20" i="341"/>
  <c r="D20" i="341"/>
  <c r="C20" i="341"/>
  <c r="F19" i="341"/>
  <c r="D19" i="341"/>
  <c r="C19" i="341"/>
  <c r="D18" i="341"/>
  <c r="F18" i="341" s="1"/>
  <c r="C18" i="341"/>
  <c r="D17" i="341"/>
  <c r="F17" i="341" s="1"/>
  <c r="C17" i="341"/>
  <c r="F16" i="341"/>
  <c r="D16" i="341"/>
  <c r="C16" i="341"/>
  <c r="F14" i="341"/>
  <c r="D14" i="341"/>
  <c r="C14" i="341"/>
  <c r="D13" i="341"/>
  <c r="F13" i="341" s="1"/>
  <c r="C13" i="341"/>
  <c r="D12" i="341"/>
  <c r="F12" i="341" s="1"/>
  <c r="C12" i="341"/>
  <c r="F11" i="341"/>
  <c r="D11" i="341"/>
  <c r="C11" i="341"/>
  <c r="F10" i="341"/>
  <c r="D10" i="341"/>
  <c r="C10" i="341"/>
  <c r="D9" i="341"/>
  <c r="F9" i="341" s="1"/>
  <c r="C9" i="341"/>
  <c r="D8" i="341"/>
  <c r="F8" i="341" s="1"/>
  <c r="C8" i="341"/>
  <c r="F7" i="341"/>
  <c r="D7" i="341"/>
  <c r="C7" i="341"/>
  <c r="F6" i="341"/>
  <c r="D6" i="341"/>
  <c r="C6" i="341"/>
  <c r="D5" i="341"/>
  <c r="F5" i="341" s="1"/>
  <c r="C5" i="341"/>
  <c r="E77" i="260"/>
  <c r="D44" i="340"/>
  <c r="F44" i="340" s="1"/>
  <c r="C44" i="340"/>
  <c r="D43" i="340"/>
  <c r="F43" i="340" s="1"/>
  <c r="C43" i="340"/>
  <c r="F42" i="340"/>
  <c r="D42" i="340"/>
  <c r="C42" i="340"/>
  <c r="D41" i="340"/>
  <c r="F41" i="340" s="1"/>
  <c r="C41" i="340"/>
  <c r="D40" i="340"/>
  <c r="F40" i="340" s="1"/>
  <c r="C40" i="340"/>
  <c r="D39" i="340"/>
  <c r="F39" i="340" s="1"/>
  <c r="C39" i="340"/>
  <c r="F38" i="340"/>
  <c r="D38" i="340"/>
  <c r="C38" i="340"/>
  <c r="D37" i="340"/>
  <c r="F37" i="340" s="1"/>
  <c r="C37" i="340"/>
  <c r="F36" i="340"/>
  <c r="D36" i="340"/>
  <c r="C36" i="340"/>
  <c r="D35" i="340"/>
  <c r="F35" i="340" s="1"/>
  <c r="C35" i="340"/>
  <c r="F34" i="340"/>
  <c r="D34" i="340"/>
  <c r="C34" i="340"/>
  <c r="D33" i="340"/>
  <c r="F33" i="340" s="1"/>
  <c r="C33" i="340"/>
  <c r="F32" i="340"/>
  <c r="D32" i="340"/>
  <c r="C32" i="340"/>
  <c r="D31" i="340"/>
  <c r="F31" i="340" s="1"/>
  <c r="C31" i="340"/>
  <c r="F29" i="340"/>
  <c r="D29" i="340"/>
  <c r="C29" i="340"/>
  <c r="D28" i="340"/>
  <c r="F28" i="340" s="1"/>
  <c r="C28" i="340"/>
  <c r="F27" i="340"/>
  <c r="D27" i="340"/>
  <c r="C27" i="340"/>
  <c r="D26" i="340"/>
  <c r="F26" i="340" s="1"/>
  <c r="C26" i="340"/>
  <c r="F25" i="340"/>
  <c r="D25" i="340"/>
  <c r="C25" i="340"/>
  <c r="D24" i="340"/>
  <c r="F24" i="340" s="1"/>
  <c r="C24" i="340"/>
  <c r="F23" i="340"/>
  <c r="D23" i="340"/>
  <c r="C23" i="340"/>
  <c r="D22" i="340"/>
  <c r="F22" i="340" s="1"/>
  <c r="C22" i="340"/>
  <c r="D21" i="340"/>
  <c r="F21" i="340" s="1"/>
  <c r="C21" i="340"/>
  <c r="D20" i="340"/>
  <c r="F20" i="340" s="1"/>
  <c r="C20" i="340"/>
  <c r="F19" i="340"/>
  <c r="D19" i="340"/>
  <c r="C19" i="340"/>
  <c r="D18" i="340"/>
  <c r="F18" i="340" s="1"/>
  <c r="C18" i="340"/>
  <c r="D17" i="340"/>
  <c r="F17" i="340" s="1"/>
  <c r="C17" i="340"/>
  <c r="D16" i="340"/>
  <c r="F16" i="340" s="1"/>
  <c r="C16" i="340"/>
  <c r="F14" i="340"/>
  <c r="D14" i="340"/>
  <c r="C14" i="340"/>
  <c r="F13" i="340"/>
  <c r="D13" i="340"/>
  <c r="C13" i="340"/>
  <c r="D12" i="340"/>
  <c r="F12" i="340" s="1"/>
  <c r="C12" i="340"/>
  <c r="D11" i="340"/>
  <c r="F11" i="340" s="1"/>
  <c r="C11" i="340"/>
  <c r="F10" i="340"/>
  <c r="D10" i="340"/>
  <c r="C10" i="340"/>
  <c r="D9" i="340"/>
  <c r="F9" i="340" s="1"/>
  <c r="C9" i="340"/>
  <c r="D8" i="340"/>
  <c r="F8" i="340" s="1"/>
  <c r="C8" i="340"/>
  <c r="D7" i="340"/>
  <c r="F7" i="340" s="1"/>
  <c r="C7" i="340"/>
  <c r="F6" i="340"/>
  <c r="D6" i="340"/>
  <c r="C6" i="340"/>
  <c r="D5" i="340"/>
  <c r="F5" i="340" s="1"/>
  <c r="C5" i="340"/>
  <c r="E76" i="260"/>
  <c r="D44" i="339"/>
  <c r="F44" i="339" s="1"/>
  <c r="C44" i="339"/>
  <c r="D43" i="339"/>
  <c r="F43" i="339" s="1"/>
  <c r="C43" i="339"/>
  <c r="F42" i="339"/>
  <c r="D42" i="339"/>
  <c r="C42" i="339"/>
  <c r="D41" i="339"/>
  <c r="F41" i="339" s="1"/>
  <c r="C41" i="339"/>
  <c r="D40" i="339"/>
  <c r="F40" i="339" s="1"/>
  <c r="C40" i="339"/>
  <c r="F39" i="339"/>
  <c r="D39" i="339"/>
  <c r="C39" i="339"/>
  <c r="F38" i="339"/>
  <c r="D38" i="339"/>
  <c r="C38" i="339"/>
  <c r="D37" i="339"/>
  <c r="F37" i="339" s="1"/>
  <c r="C37" i="339"/>
  <c r="F36" i="339"/>
  <c r="D36" i="339"/>
  <c r="C36" i="339"/>
  <c r="D35" i="339"/>
  <c r="F35" i="339" s="1"/>
  <c r="C35" i="339"/>
  <c r="D34" i="339"/>
  <c r="F34" i="339" s="1"/>
  <c r="C34" i="339"/>
  <c r="D33" i="339"/>
  <c r="F33" i="339" s="1"/>
  <c r="C33" i="339"/>
  <c r="F32" i="339"/>
  <c r="D32" i="339"/>
  <c r="C32" i="339"/>
  <c r="D31" i="339"/>
  <c r="F31" i="339" s="1"/>
  <c r="C31" i="339"/>
  <c r="D29" i="339"/>
  <c r="F29" i="339" s="1"/>
  <c r="C29" i="339"/>
  <c r="D28" i="339"/>
  <c r="F28" i="339" s="1"/>
  <c r="C28" i="339"/>
  <c r="F27" i="339"/>
  <c r="D27" i="339"/>
  <c r="C27" i="339"/>
  <c r="D26" i="339"/>
  <c r="F26" i="339" s="1"/>
  <c r="C26" i="339"/>
  <c r="D25" i="339"/>
  <c r="F25" i="339" s="1"/>
  <c r="C25" i="339"/>
  <c r="D24" i="339"/>
  <c r="F24" i="339" s="1"/>
  <c r="C24" i="339"/>
  <c r="F23" i="339"/>
  <c r="D23" i="339"/>
  <c r="C23" i="339"/>
  <c r="D22" i="339"/>
  <c r="F22" i="339" s="1"/>
  <c r="C22" i="339"/>
  <c r="D21" i="339"/>
  <c r="F21" i="339" s="1"/>
  <c r="C21" i="339"/>
  <c r="D20" i="339"/>
  <c r="F20" i="339" s="1"/>
  <c r="C20" i="339"/>
  <c r="F19" i="339"/>
  <c r="D19" i="339"/>
  <c r="C19" i="339"/>
  <c r="D18" i="339"/>
  <c r="F18" i="339" s="1"/>
  <c r="C18" i="339"/>
  <c r="D17" i="339"/>
  <c r="F17" i="339" s="1"/>
  <c r="C17" i="339"/>
  <c r="D16" i="339"/>
  <c r="F16" i="339" s="1"/>
  <c r="C16" i="339"/>
  <c r="F14" i="339"/>
  <c r="D14" i="339"/>
  <c r="C14" i="339"/>
  <c r="D13" i="339"/>
  <c r="F13" i="339" s="1"/>
  <c r="C13" i="339"/>
  <c r="D12" i="339"/>
  <c r="F12" i="339" s="1"/>
  <c r="C12" i="339"/>
  <c r="D11" i="339"/>
  <c r="F11" i="339" s="1"/>
  <c r="C11" i="339"/>
  <c r="F10" i="339"/>
  <c r="D10" i="339"/>
  <c r="C10" i="339"/>
  <c r="D9" i="339"/>
  <c r="F9" i="339" s="1"/>
  <c r="C9" i="339"/>
  <c r="D8" i="339"/>
  <c r="F8" i="339" s="1"/>
  <c r="C8" i="339"/>
  <c r="D7" i="339"/>
  <c r="F7" i="339" s="1"/>
  <c r="C7" i="339"/>
  <c r="F6" i="339"/>
  <c r="D6" i="339"/>
  <c r="C6" i="339"/>
  <c r="D5" i="339"/>
  <c r="F5" i="339" s="1"/>
  <c r="C5" i="339"/>
  <c r="E75" i="260"/>
  <c r="D44" i="338"/>
  <c r="F44" i="338" s="1"/>
  <c r="C44" i="338"/>
  <c r="D43" i="338"/>
  <c r="F43" i="338" s="1"/>
  <c r="C43" i="338"/>
  <c r="F42" i="338"/>
  <c r="D42" i="338"/>
  <c r="C42" i="338"/>
  <c r="D41" i="338"/>
  <c r="F41" i="338" s="1"/>
  <c r="C41" i="338"/>
  <c r="D40" i="338"/>
  <c r="F40" i="338" s="1"/>
  <c r="C40" i="338"/>
  <c r="D39" i="338"/>
  <c r="F39" i="338" s="1"/>
  <c r="C39" i="338"/>
  <c r="F38" i="338"/>
  <c r="D38" i="338"/>
  <c r="C38" i="338"/>
  <c r="D37" i="338"/>
  <c r="F37" i="338" s="1"/>
  <c r="C37" i="338"/>
  <c r="D36" i="338"/>
  <c r="F36" i="338" s="1"/>
  <c r="C36" i="338"/>
  <c r="D35" i="338"/>
  <c r="F35" i="338" s="1"/>
  <c r="C35" i="338"/>
  <c r="F34" i="338"/>
  <c r="D34" i="338"/>
  <c r="C34" i="338"/>
  <c r="D33" i="338"/>
  <c r="F33" i="338" s="1"/>
  <c r="C33" i="338"/>
  <c r="D32" i="338"/>
  <c r="F32" i="338" s="1"/>
  <c r="C32" i="338"/>
  <c r="D31" i="338"/>
  <c r="F31" i="338" s="1"/>
  <c r="C31" i="338"/>
  <c r="F29" i="338"/>
  <c r="D29" i="338"/>
  <c r="C29" i="338"/>
  <c r="D28" i="338"/>
  <c r="F28" i="338" s="1"/>
  <c r="C28" i="338"/>
  <c r="F27" i="338"/>
  <c r="D27" i="338"/>
  <c r="C27" i="338"/>
  <c r="D26" i="338"/>
  <c r="F26" i="338" s="1"/>
  <c r="C26" i="338"/>
  <c r="F25" i="338"/>
  <c r="D25" i="338"/>
  <c r="C25" i="338"/>
  <c r="D24" i="338"/>
  <c r="F24" i="338" s="1"/>
  <c r="C24" i="338"/>
  <c r="F23" i="338"/>
  <c r="D23" i="338"/>
  <c r="C23" i="338"/>
  <c r="D22" i="338"/>
  <c r="F22" i="338" s="1"/>
  <c r="C22" i="338"/>
  <c r="F21" i="338"/>
  <c r="D21" i="338"/>
  <c r="C21" i="338"/>
  <c r="D20" i="338"/>
  <c r="F20" i="338" s="1"/>
  <c r="C20" i="338"/>
  <c r="F19" i="338"/>
  <c r="D19" i="338"/>
  <c r="C19" i="338"/>
  <c r="D18" i="338"/>
  <c r="F18" i="338" s="1"/>
  <c r="C18" i="338"/>
  <c r="F17" i="338"/>
  <c r="D17" i="338"/>
  <c r="C17" i="338"/>
  <c r="D16" i="338"/>
  <c r="F16" i="338" s="1"/>
  <c r="C16" i="338"/>
  <c r="F14" i="338"/>
  <c r="D14" i="338"/>
  <c r="C14" i="338"/>
  <c r="D13" i="338"/>
  <c r="F13" i="338" s="1"/>
  <c r="C13" i="338"/>
  <c r="F12" i="338"/>
  <c r="D12" i="338"/>
  <c r="C12" i="338"/>
  <c r="D11" i="338"/>
  <c r="F11" i="338" s="1"/>
  <c r="C11" i="338"/>
  <c r="F10" i="338"/>
  <c r="D10" i="338"/>
  <c r="C10" i="338"/>
  <c r="D9" i="338"/>
  <c r="F9" i="338" s="1"/>
  <c r="C9" i="338"/>
  <c r="F8" i="338"/>
  <c r="D8" i="338"/>
  <c r="C8" i="338"/>
  <c r="D7" i="338"/>
  <c r="F7" i="338" s="1"/>
  <c r="C7" i="338"/>
  <c r="F6" i="338"/>
  <c r="D6" i="338"/>
  <c r="C6" i="338"/>
  <c r="D5" i="338"/>
  <c r="F5" i="338" s="1"/>
  <c r="C5" i="338"/>
  <c r="E74" i="260"/>
  <c r="D44" i="337"/>
  <c r="F44" i="337" s="1"/>
  <c r="C44" i="337"/>
  <c r="D43" i="337"/>
  <c r="F43" i="337" s="1"/>
  <c r="C43" i="337"/>
  <c r="D42" i="337"/>
  <c r="F42" i="337" s="1"/>
  <c r="C42" i="337"/>
  <c r="F41" i="337"/>
  <c r="D41" i="337"/>
  <c r="C41" i="337"/>
  <c r="F40" i="337"/>
  <c r="D40" i="337"/>
  <c r="C40" i="337"/>
  <c r="D39" i="337"/>
  <c r="F39" i="337" s="1"/>
  <c r="C39" i="337"/>
  <c r="D38" i="337"/>
  <c r="F38" i="337" s="1"/>
  <c r="C38" i="337"/>
  <c r="F37" i="337"/>
  <c r="D37" i="337"/>
  <c r="C37" i="337"/>
  <c r="F36" i="337"/>
  <c r="D36" i="337"/>
  <c r="C36" i="337"/>
  <c r="D35" i="337"/>
  <c r="F35" i="337" s="1"/>
  <c r="C35" i="337"/>
  <c r="D34" i="337"/>
  <c r="F34" i="337" s="1"/>
  <c r="C34" i="337"/>
  <c r="F33" i="337"/>
  <c r="D33" i="337"/>
  <c r="C33" i="337"/>
  <c r="F32" i="337"/>
  <c r="D32" i="337"/>
  <c r="C32" i="337"/>
  <c r="D31" i="337"/>
  <c r="F31" i="337" s="1"/>
  <c r="C31" i="337"/>
  <c r="D29" i="337"/>
  <c r="F29" i="337" s="1"/>
  <c r="C29" i="337"/>
  <c r="F28" i="337"/>
  <c r="D28" i="337"/>
  <c r="C28" i="337"/>
  <c r="F27" i="337"/>
  <c r="D27" i="337"/>
  <c r="C27" i="337"/>
  <c r="D26" i="337"/>
  <c r="F26" i="337" s="1"/>
  <c r="C26" i="337"/>
  <c r="D25" i="337"/>
  <c r="F25" i="337" s="1"/>
  <c r="C25" i="337"/>
  <c r="F24" i="337"/>
  <c r="D24" i="337"/>
  <c r="C24" i="337"/>
  <c r="F23" i="337"/>
  <c r="D23" i="337"/>
  <c r="C23" i="337"/>
  <c r="D22" i="337"/>
  <c r="F22" i="337" s="1"/>
  <c r="C22" i="337"/>
  <c r="D21" i="337"/>
  <c r="F21" i="337" s="1"/>
  <c r="C21" i="337"/>
  <c r="F20" i="337"/>
  <c r="D20" i="337"/>
  <c r="C20" i="337"/>
  <c r="F19" i="337"/>
  <c r="D19" i="337"/>
  <c r="C19" i="337"/>
  <c r="D18" i="337"/>
  <c r="F18" i="337" s="1"/>
  <c r="C18" i="337"/>
  <c r="D17" i="337"/>
  <c r="F17" i="337" s="1"/>
  <c r="C17" i="337"/>
  <c r="F16" i="337"/>
  <c r="D16" i="337"/>
  <c r="C16" i="337"/>
  <c r="F14" i="337"/>
  <c r="D14" i="337"/>
  <c r="C14" i="337"/>
  <c r="D13" i="337"/>
  <c r="F13" i="337" s="1"/>
  <c r="C13" i="337"/>
  <c r="D12" i="337"/>
  <c r="F12" i="337" s="1"/>
  <c r="C12" i="337"/>
  <c r="F11" i="337"/>
  <c r="D11" i="337"/>
  <c r="C11" i="337"/>
  <c r="F10" i="337"/>
  <c r="D10" i="337"/>
  <c r="C10" i="337"/>
  <c r="D9" i="337"/>
  <c r="F9" i="337" s="1"/>
  <c r="C9" i="337"/>
  <c r="D8" i="337"/>
  <c r="F8" i="337" s="1"/>
  <c r="C8" i="337"/>
  <c r="D7" i="337"/>
  <c r="F7" i="337" s="1"/>
  <c r="C7" i="337"/>
  <c r="F6" i="337"/>
  <c r="D6" i="337"/>
  <c r="C6" i="337"/>
  <c r="D5" i="337"/>
  <c r="F5" i="337" s="1"/>
  <c r="C5" i="337"/>
  <c r="E73" i="260"/>
  <c r="D44" i="336"/>
  <c r="F44" i="336" s="1"/>
  <c r="C44" i="336"/>
  <c r="D43" i="336"/>
  <c r="F43" i="336" s="1"/>
  <c r="C43" i="336"/>
  <c r="F42" i="336"/>
  <c r="D42" i="336"/>
  <c r="C42" i="336"/>
  <c r="D41" i="336"/>
  <c r="F41" i="336" s="1"/>
  <c r="C41" i="336"/>
  <c r="D40" i="336"/>
  <c r="F40" i="336" s="1"/>
  <c r="C40" i="336"/>
  <c r="D39" i="336"/>
  <c r="F39" i="336" s="1"/>
  <c r="C39" i="336"/>
  <c r="F38" i="336"/>
  <c r="D38" i="336"/>
  <c r="C38" i="336"/>
  <c r="D37" i="336"/>
  <c r="F37" i="336" s="1"/>
  <c r="C37" i="336"/>
  <c r="D36" i="336"/>
  <c r="F36" i="336" s="1"/>
  <c r="C36" i="336"/>
  <c r="D35" i="336"/>
  <c r="F35" i="336" s="1"/>
  <c r="C35" i="336"/>
  <c r="F34" i="336"/>
  <c r="D34" i="336"/>
  <c r="C34" i="336"/>
  <c r="D33" i="336"/>
  <c r="F33" i="336" s="1"/>
  <c r="C33" i="336"/>
  <c r="D32" i="336"/>
  <c r="F32" i="336" s="1"/>
  <c r="C32" i="336"/>
  <c r="F31" i="336"/>
  <c r="D31" i="336"/>
  <c r="C31" i="336"/>
  <c r="D29" i="336"/>
  <c r="F29" i="336" s="1"/>
  <c r="C29" i="336"/>
  <c r="D28" i="336"/>
  <c r="F28" i="336" s="1"/>
  <c r="C28" i="336"/>
  <c r="D27" i="336"/>
  <c r="F27" i="336" s="1"/>
  <c r="C27" i="336"/>
  <c r="F26" i="336"/>
  <c r="D26" i="336"/>
  <c r="C26" i="336"/>
  <c r="D25" i="336"/>
  <c r="F25" i="336" s="1"/>
  <c r="C25" i="336"/>
  <c r="D24" i="336"/>
  <c r="F24" i="336" s="1"/>
  <c r="C24" i="336"/>
  <c r="F23" i="336"/>
  <c r="D23" i="336"/>
  <c r="C23" i="336"/>
  <c r="F22" i="336"/>
  <c r="D22" i="336"/>
  <c r="C22" i="336"/>
  <c r="D21" i="336"/>
  <c r="F21" i="336" s="1"/>
  <c r="C21" i="336"/>
  <c r="D20" i="336"/>
  <c r="F20" i="336" s="1"/>
  <c r="C20" i="336"/>
  <c r="F19" i="336"/>
  <c r="D19" i="336"/>
  <c r="C19" i="336"/>
  <c r="F18" i="336"/>
  <c r="D18" i="336"/>
  <c r="C18" i="336"/>
  <c r="D17" i="336"/>
  <c r="F17" i="336" s="1"/>
  <c r="C17" i="336"/>
  <c r="D16" i="336"/>
  <c r="F16" i="336" s="1"/>
  <c r="C16" i="336"/>
  <c r="F14" i="336"/>
  <c r="D14" i="336"/>
  <c r="C14" i="336"/>
  <c r="D13" i="336"/>
  <c r="F13" i="336" s="1"/>
  <c r="C13" i="336"/>
  <c r="D12" i="336"/>
  <c r="F12" i="336" s="1"/>
  <c r="C12" i="336"/>
  <c r="D11" i="336"/>
  <c r="F11" i="336" s="1"/>
  <c r="C11" i="336"/>
  <c r="F10" i="336"/>
  <c r="D10" i="336"/>
  <c r="C10" i="336"/>
  <c r="D9" i="336"/>
  <c r="F9" i="336" s="1"/>
  <c r="C9" i="336"/>
  <c r="D8" i="336"/>
  <c r="F8" i="336" s="1"/>
  <c r="C8" i="336"/>
  <c r="D7" i="336"/>
  <c r="F7" i="336" s="1"/>
  <c r="C7" i="336"/>
  <c r="F6" i="336"/>
  <c r="D6" i="336"/>
  <c r="C6" i="336"/>
  <c r="D5" i="336"/>
  <c r="F5" i="336" s="1"/>
  <c r="C5" i="336"/>
  <c r="E72" i="260"/>
  <c r="D44" i="335"/>
  <c r="F44" i="335" s="1"/>
  <c r="C44" i="335"/>
  <c r="D43" i="335"/>
  <c r="F43" i="335" s="1"/>
  <c r="C43" i="335"/>
  <c r="D42" i="335"/>
  <c r="F42" i="335" s="1"/>
  <c r="C42" i="335"/>
  <c r="D41" i="335"/>
  <c r="F41" i="335" s="1"/>
  <c r="C41" i="335"/>
  <c r="F40" i="335"/>
  <c r="D40" i="335"/>
  <c r="C40" i="335"/>
  <c r="D39" i="335"/>
  <c r="F39" i="335" s="1"/>
  <c r="C39" i="335"/>
  <c r="D38" i="335"/>
  <c r="F38" i="335" s="1"/>
  <c r="C38" i="335"/>
  <c r="F37" i="335"/>
  <c r="D37" i="335"/>
  <c r="C37" i="335"/>
  <c r="F36" i="335"/>
  <c r="D36" i="335"/>
  <c r="C36" i="335"/>
  <c r="D35" i="335"/>
  <c r="F35" i="335" s="1"/>
  <c r="C35" i="335"/>
  <c r="D34" i="335"/>
  <c r="F34" i="335" s="1"/>
  <c r="C34" i="335"/>
  <c r="F33" i="335"/>
  <c r="D33" i="335"/>
  <c r="C33" i="335"/>
  <c r="F32" i="335"/>
  <c r="D32" i="335"/>
  <c r="C32" i="335"/>
  <c r="D31" i="335"/>
  <c r="F31" i="335" s="1"/>
  <c r="C31" i="335"/>
  <c r="D29" i="335"/>
  <c r="F29" i="335" s="1"/>
  <c r="C29" i="335"/>
  <c r="F28" i="335"/>
  <c r="D28" i="335"/>
  <c r="C28" i="335"/>
  <c r="F27" i="335"/>
  <c r="D27" i="335"/>
  <c r="C27" i="335"/>
  <c r="D26" i="335"/>
  <c r="F26" i="335" s="1"/>
  <c r="C26" i="335"/>
  <c r="D25" i="335"/>
  <c r="F25" i="335" s="1"/>
  <c r="C25" i="335"/>
  <c r="F24" i="335"/>
  <c r="D24" i="335"/>
  <c r="C24" i="335"/>
  <c r="F23" i="335"/>
  <c r="D23" i="335"/>
  <c r="C23" i="335"/>
  <c r="D22" i="335"/>
  <c r="F22" i="335" s="1"/>
  <c r="C22" i="335"/>
  <c r="D21" i="335"/>
  <c r="F21" i="335" s="1"/>
  <c r="C21" i="335"/>
  <c r="F20" i="335"/>
  <c r="D20" i="335"/>
  <c r="C20" i="335"/>
  <c r="F19" i="335"/>
  <c r="D19" i="335"/>
  <c r="C19" i="335"/>
  <c r="D18" i="335"/>
  <c r="F18" i="335" s="1"/>
  <c r="C18" i="335"/>
  <c r="D17" i="335"/>
  <c r="F17" i="335" s="1"/>
  <c r="C17" i="335"/>
  <c r="F16" i="335"/>
  <c r="D16" i="335"/>
  <c r="C16" i="335"/>
  <c r="F14" i="335"/>
  <c r="D14" i="335"/>
  <c r="C14" i="335"/>
  <c r="D13" i="335"/>
  <c r="F13" i="335" s="1"/>
  <c r="C13" i="335"/>
  <c r="D12" i="335"/>
  <c r="F12" i="335" s="1"/>
  <c r="C12" i="335"/>
  <c r="F11" i="335"/>
  <c r="D11" i="335"/>
  <c r="C11" i="335"/>
  <c r="F10" i="335"/>
  <c r="D10" i="335"/>
  <c r="C10" i="335"/>
  <c r="D9" i="335"/>
  <c r="F9" i="335" s="1"/>
  <c r="C9" i="335"/>
  <c r="D8" i="335"/>
  <c r="F8" i="335" s="1"/>
  <c r="C8" i="335"/>
  <c r="F7" i="335"/>
  <c r="D7" i="335"/>
  <c r="C7" i="335"/>
  <c r="F6" i="335"/>
  <c r="D6" i="335"/>
  <c r="C6" i="335"/>
  <c r="D5" i="335"/>
  <c r="F5" i="335" s="1"/>
  <c r="C5" i="335"/>
  <c r="E71" i="260"/>
  <c r="D44" i="334"/>
  <c r="F44" i="334" s="1"/>
  <c r="C44" i="334"/>
  <c r="D43" i="334"/>
  <c r="F43" i="334" s="1"/>
  <c r="C43" i="334"/>
  <c r="D42" i="334"/>
  <c r="F42" i="334" s="1"/>
  <c r="C42" i="334"/>
  <c r="D41" i="334"/>
  <c r="F41" i="334" s="1"/>
  <c r="C41" i="334"/>
  <c r="F40" i="334"/>
  <c r="D40" i="334"/>
  <c r="C40" i="334"/>
  <c r="D39" i="334"/>
  <c r="F39" i="334" s="1"/>
  <c r="C39" i="334"/>
  <c r="D38" i="334"/>
  <c r="F38" i="334" s="1"/>
  <c r="C38" i="334"/>
  <c r="D37" i="334"/>
  <c r="F37" i="334" s="1"/>
  <c r="C37" i="334"/>
  <c r="F36" i="334"/>
  <c r="D36" i="334"/>
  <c r="C36" i="334"/>
  <c r="D35" i="334"/>
  <c r="F35" i="334" s="1"/>
  <c r="C35" i="334"/>
  <c r="D34" i="334"/>
  <c r="F34" i="334" s="1"/>
  <c r="C34" i="334"/>
  <c r="D33" i="334"/>
  <c r="F33" i="334" s="1"/>
  <c r="C33" i="334"/>
  <c r="F32" i="334"/>
  <c r="D32" i="334"/>
  <c r="C32" i="334"/>
  <c r="D31" i="334"/>
  <c r="F31" i="334" s="1"/>
  <c r="C31" i="334"/>
  <c r="D29" i="334"/>
  <c r="F29" i="334" s="1"/>
  <c r="C29" i="334"/>
  <c r="D28" i="334"/>
  <c r="F28" i="334" s="1"/>
  <c r="C28" i="334"/>
  <c r="F27" i="334"/>
  <c r="D27" i="334"/>
  <c r="C27" i="334"/>
  <c r="D26" i="334"/>
  <c r="F26" i="334" s="1"/>
  <c r="C26" i="334"/>
  <c r="D25" i="334"/>
  <c r="F25" i="334" s="1"/>
  <c r="C25" i="334"/>
  <c r="D24" i="334"/>
  <c r="F24" i="334" s="1"/>
  <c r="C24" i="334"/>
  <c r="F23" i="334"/>
  <c r="D23" i="334"/>
  <c r="C23" i="334"/>
  <c r="D22" i="334"/>
  <c r="F22" i="334" s="1"/>
  <c r="C22" i="334"/>
  <c r="D21" i="334"/>
  <c r="F21" i="334" s="1"/>
  <c r="C21" i="334"/>
  <c r="D20" i="334"/>
  <c r="F20" i="334" s="1"/>
  <c r="C20" i="334"/>
  <c r="F19" i="334"/>
  <c r="D19" i="334"/>
  <c r="C19" i="334"/>
  <c r="D18" i="334"/>
  <c r="F18" i="334" s="1"/>
  <c r="C18" i="334"/>
  <c r="D17" i="334"/>
  <c r="F17" i="334" s="1"/>
  <c r="C17" i="334"/>
  <c r="D16" i="334"/>
  <c r="F16" i="334" s="1"/>
  <c r="C16" i="334"/>
  <c r="F14" i="334"/>
  <c r="D14" i="334"/>
  <c r="C14" i="334"/>
  <c r="D13" i="334"/>
  <c r="F13" i="334" s="1"/>
  <c r="C13" i="334"/>
  <c r="D12" i="334"/>
  <c r="F12" i="334" s="1"/>
  <c r="C12" i="334"/>
  <c r="D11" i="334"/>
  <c r="F11" i="334" s="1"/>
  <c r="C11" i="334"/>
  <c r="F10" i="334"/>
  <c r="D10" i="334"/>
  <c r="C10" i="334"/>
  <c r="D9" i="334"/>
  <c r="F9" i="334" s="1"/>
  <c r="C9" i="334"/>
  <c r="D8" i="334"/>
  <c r="F8" i="334" s="1"/>
  <c r="C8" i="334"/>
  <c r="D7" i="334"/>
  <c r="F7" i="334" s="1"/>
  <c r="C7" i="334"/>
  <c r="F6" i="334"/>
  <c r="D6" i="334"/>
  <c r="C6" i="334"/>
  <c r="D5" i="334"/>
  <c r="F5" i="334" s="1"/>
  <c r="C5" i="334"/>
  <c r="E70" i="260"/>
  <c r="D44" i="333"/>
  <c r="F44" i="333" s="1"/>
  <c r="C44" i="333"/>
  <c r="D43" i="333"/>
  <c r="F43" i="333" s="1"/>
  <c r="C43" i="333"/>
  <c r="F42" i="333"/>
  <c r="D42" i="333"/>
  <c r="C42" i="333"/>
  <c r="D41" i="333"/>
  <c r="F41" i="333" s="1"/>
  <c r="C41" i="333"/>
  <c r="D40" i="333"/>
  <c r="F40" i="333" s="1"/>
  <c r="C40" i="333"/>
  <c r="D39" i="333"/>
  <c r="F39" i="333" s="1"/>
  <c r="C39" i="333"/>
  <c r="F38" i="333"/>
  <c r="D38" i="333"/>
  <c r="C38" i="333"/>
  <c r="D37" i="333"/>
  <c r="F37" i="333" s="1"/>
  <c r="C37" i="333"/>
  <c r="D36" i="333"/>
  <c r="F36" i="333" s="1"/>
  <c r="C36" i="333"/>
  <c r="D35" i="333"/>
  <c r="F35" i="333" s="1"/>
  <c r="C35" i="333"/>
  <c r="F34" i="333"/>
  <c r="D34" i="333"/>
  <c r="C34" i="333"/>
  <c r="D33" i="333"/>
  <c r="F33" i="333" s="1"/>
  <c r="C33" i="333"/>
  <c r="D32" i="333"/>
  <c r="F32" i="333" s="1"/>
  <c r="C32" i="333"/>
  <c r="D31" i="333"/>
  <c r="F31" i="333" s="1"/>
  <c r="C31" i="333"/>
  <c r="F29" i="333"/>
  <c r="D29" i="333"/>
  <c r="C29" i="333"/>
  <c r="D28" i="333"/>
  <c r="F28" i="333" s="1"/>
  <c r="C28" i="333"/>
  <c r="D27" i="333"/>
  <c r="F27" i="333" s="1"/>
  <c r="C27" i="333"/>
  <c r="D26" i="333"/>
  <c r="F26" i="333" s="1"/>
  <c r="C26" i="333"/>
  <c r="F25" i="333"/>
  <c r="D25" i="333"/>
  <c r="C25" i="333"/>
  <c r="D24" i="333"/>
  <c r="F24" i="333" s="1"/>
  <c r="C24" i="333"/>
  <c r="D23" i="333"/>
  <c r="F23" i="333" s="1"/>
  <c r="C23" i="333"/>
  <c r="D22" i="333"/>
  <c r="F22" i="333" s="1"/>
  <c r="C22" i="333"/>
  <c r="F21" i="333"/>
  <c r="D21" i="333"/>
  <c r="C21" i="333"/>
  <c r="D20" i="333"/>
  <c r="F20" i="333" s="1"/>
  <c r="C20" i="333"/>
  <c r="D19" i="333"/>
  <c r="F19" i="333" s="1"/>
  <c r="C19" i="333"/>
  <c r="D18" i="333"/>
  <c r="F18" i="333" s="1"/>
  <c r="C18" i="333"/>
  <c r="F17" i="333"/>
  <c r="D17" i="333"/>
  <c r="C17" i="333"/>
  <c r="D16" i="333"/>
  <c r="F16" i="333" s="1"/>
  <c r="C16" i="333"/>
  <c r="D14" i="333"/>
  <c r="F14" i="333" s="1"/>
  <c r="C14" i="333"/>
  <c r="D13" i="333"/>
  <c r="F13" i="333" s="1"/>
  <c r="C13" i="333"/>
  <c r="F12" i="333"/>
  <c r="D12" i="333"/>
  <c r="C12" i="333"/>
  <c r="D11" i="333"/>
  <c r="F11" i="333" s="1"/>
  <c r="C11" i="333"/>
  <c r="D10" i="333"/>
  <c r="F10" i="333" s="1"/>
  <c r="C10" i="333"/>
  <c r="D9" i="333"/>
  <c r="F9" i="333" s="1"/>
  <c r="C9" i="333"/>
  <c r="F8" i="333"/>
  <c r="D8" i="333"/>
  <c r="C8" i="333"/>
  <c r="D7" i="333"/>
  <c r="F7" i="333" s="1"/>
  <c r="C7" i="333"/>
  <c r="D6" i="333"/>
  <c r="F6" i="333" s="1"/>
  <c r="C6" i="333"/>
  <c r="D5" i="333"/>
  <c r="F5" i="333" s="1"/>
  <c r="C5" i="333"/>
  <c r="E69" i="260"/>
  <c r="D44" i="332"/>
  <c r="F44" i="332" s="1"/>
  <c r="C44" i="332"/>
  <c r="F43" i="332"/>
  <c r="D43" i="332"/>
  <c r="C43" i="332"/>
  <c r="D42" i="332"/>
  <c r="F42" i="332" s="1"/>
  <c r="C42" i="332"/>
  <c r="D41" i="332"/>
  <c r="F41" i="332" s="1"/>
  <c r="C41" i="332"/>
  <c r="D40" i="332"/>
  <c r="F40" i="332" s="1"/>
  <c r="C40" i="332"/>
  <c r="F39" i="332"/>
  <c r="D39" i="332"/>
  <c r="C39" i="332"/>
  <c r="D38" i="332"/>
  <c r="F38" i="332" s="1"/>
  <c r="C38" i="332"/>
  <c r="D37" i="332"/>
  <c r="F37" i="332" s="1"/>
  <c r="C37" i="332"/>
  <c r="D36" i="332"/>
  <c r="F36" i="332" s="1"/>
  <c r="C36" i="332"/>
  <c r="F35" i="332"/>
  <c r="D35" i="332"/>
  <c r="C35" i="332"/>
  <c r="D34" i="332"/>
  <c r="F34" i="332" s="1"/>
  <c r="C34" i="332"/>
  <c r="D33" i="332"/>
  <c r="F33" i="332" s="1"/>
  <c r="C33" i="332"/>
  <c r="D32" i="332"/>
  <c r="F32" i="332" s="1"/>
  <c r="C32" i="332"/>
  <c r="F31" i="332"/>
  <c r="D31" i="332"/>
  <c r="C31" i="332"/>
  <c r="D29" i="332"/>
  <c r="F29" i="332" s="1"/>
  <c r="C29" i="332"/>
  <c r="D28" i="332"/>
  <c r="F28" i="332" s="1"/>
  <c r="C28" i="332"/>
  <c r="D27" i="332"/>
  <c r="F27" i="332" s="1"/>
  <c r="C27" i="332"/>
  <c r="F26" i="332"/>
  <c r="D26" i="332"/>
  <c r="C26" i="332"/>
  <c r="D25" i="332"/>
  <c r="F25" i="332" s="1"/>
  <c r="C25" i="332"/>
  <c r="D24" i="332"/>
  <c r="F24" i="332" s="1"/>
  <c r="C24" i="332"/>
  <c r="D23" i="332"/>
  <c r="F23" i="332" s="1"/>
  <c r="C23" i="332"/>
  <c r="F22" i="332"/>
  <c r="D22" i="332"/>
  <c r="C22" i="332"/>
  <c r="D21" i="332"/>
  <c r="F21" i="332" s="1"/>
  <c r="C21" i="332"/>
  <c r="D20" i="332"/>
  <c r="F20" i="332" s="1"/>
  <c r="C20" i="332"/>
  <c r="D19" i="332"/>
  <c r="F19" i="332" s="1"/>
  <c r="C19" i="332"/>
  <c r="F18" i="332"/>
  <c r="D18" i="332"/>
  <c r="C18" i="332"/>
  <c r="D17" i="332"/>
  <c r="F17" i="332" s="1"/>
  <c r="C17" i="332"/>
  <c r="D16" i="332"/>
  <c r="F16" i="332" s="1"/>
  <c r="C16" i="332"/>
  <c r="D14" i="332"/>
  <c r="F14" i="332" s="1"/>
  <c r="C14" i="332"/>
  <c r="F13" i="332"/>
  <c r="D13" i="332"/>
  <c r="C13" i="332"/>
  <c r="D12" i="332"/>
  <c r="F12" i="332" s="1"/>
  <c r="C12" i="332"/>
  <c r="D11" i="332"/>
  <c r="F11" i="332" s="1"/>
  <c r="C11" i="332"/>
  <c r="F10" i="332"/>
  <c r="D10" i="332"/>
  <c r="C10" i="332"/>
  <c r="F9" i="332"/>
  <c r="D9" i="332"/>
  <c r="C9" i="332"/>
  <c r="D8" i="332"/>
  <c r="F8" i="332" s="1"/>
  <c r="C8" i="332"/>
  <c r="D7" i="332"/>
  <c r="F7" i="332" s="1"/>
  <c r="C7" i="332"/>
  <c r="F6" i="332"/>
  <c r="D6" i="332"/>
  <c r="C6" i="332"/>
  <c r="F5" i="332"/>
  <c r="D5" i="332"/>
  <c r="C5" i="332"/>
  <c r="E68" i="260"/>
  <c r="D44" i="331"/>
  <c r="F44" i="331" s="1"/>
  <c r="C44" i="331"/>
  <c r="D43" i="331"/>
  <c r="F43" i="331" s="1"/>
  <c r="C43" i="331"/>
  <c r="D42" i="331"/>
  <c r="F42" i="331" s="1"/>
  <c r="C42" i="331"/>
  <c r="D41" i="331"/>
  <c r="F41" i="331" s="1"/>
  <c r="C41" i="331"/>
  <c r="F40" i="331"/>
  <c r="D40" i="331"/>
  <c r="C40" i="331"/>
  <c r="D39" i="331"/>
  <c r="F39" i="331" s="1"/>
  <c r="C39" i="331"/>
  <c r="D38" i="331"/>
  <c r="F38" i="331" s="1"/>
  <c r="C38" i="331"/>
  <c r="F37" i="331"/>
  <c r="D37" i="331"/>
  <c r="C37" i="331"/>
  <c r="D36" i="331"/>
  <c r="F36" i="331" s="1"/>
  <c r="C36" i="331"/>
  <c r="D35" i="331"/>
  <c r="F35" i="331" s="1"/>
  <c r="C35" i="331"/>
  <c r="D34" i="331"/>
  <c r="F34" i="331" s="1"/>
  <c r="C34" i="331"/>
  <c r="F33" i="331"/>
  <c r="D33" i="331"/>
  <c r="C33" i="331"/>
  <c r="D32" i="331"/>
  <c r="F32" i="331" s="1"/>
  <c r="C32" i="331"/>
  <c r="F31" i="331"/>
  <c r="D31" i="331"/>
  <c r="C31" i="331"/>
  <c r="D29" i="331"/>
  <c r="F29" i="331" s="1"/>
  <c r="C29" i="331"/>
  <c r="F28" i="331"/>
  <c r="D28" i="331"/>
  <c r="C28" i="331"/>
  <c r="F27" i="331"/>
  <c r="D27" i="331"/>
  <c r="C27" i="331"/>
  <c r="D26" i="331"/>
  <c r="F26" i="331" s="1"/>
  <c r="C26" i="331"/>
  <c r="D25" i="331"/>
  <c r="F25" i="331" s="1"/>
  <c r="C25" i="331"/>
  <c r="F24" i="331"/>
  <c r="D24" i="331"/>
  <c r="C24" i="331"/>
  <c r="F23" i="331"/>
  <c r="D23" i="331"/>
  <c r="C23" i="331"/>
  <c r="D22" i="331"/>
  <c r="F22" i="331" s="1"/>
  <c r="C22" i="331"/>
  <c r="D21" i="331"/>
  <c r="F21" i="331" s="1"/>
  <c r="C21" i="331"/>
  <c r="F20" i="331"/>
  <c r="D20" i="331"/>
  <c r="C20" i="331"/>
  <c r="F19" i="331"/>
  <c r="D19" i="331"/>
  <c r="C19" i="331"/>
  <c r="D18" i="331"/>
  <c r="F18" i="331" s="1"/>
  <c r="C18" i="331"/>
  <c r="D17" i="331"/>
  <c r="F17" i="331" s="1"/>
  <c r="C17" i="331"/>
  <c r="F16" i="331"/>
  <c r="D16" i="331"/>
  <c r="C16" i="331"/>
  <c r="F14" i="331"/>
  <c r="D14" i="331"/>
  <c r="C14" i="331"/>
  <c r="D13" i="331"/>
  <c r="F13" i="331" s="1"/>
  <c r="C13" i="331"/>
  <c r="D12" i="331"/>
  <c r="F12" i="331" s="1"/>
  <c r="C12" i="331"/>
  <c r="F11" i="331"/>
  <c r="D11" i="331"/>
  <c r="C11" i="331"/>
  <c r="F10" i="331"/>
  <c r="D10" i="331"/>
  <c r="C10" i="331"/>
  <c r="D9" i="331"/>
  <c r="F9" i="331" s="1"/>
  <c r="C9" i="331"/>
  <c r="D8" i="331"/>
  <c r="F8" i="331" s="1"/>
  <c r="C8" i="331"/>
  <c r="F7" i="331"/>
  <c r="D7" i="331"/>
  <c r="C7" i="331"/>
  <c r="F6" i="331"/>
  <c r="D6" i="331"/>
  <c r="C6" i="331"/>
  <c r="D5" i="331"/>
  <c r="F5" i="331" s="1"/>
  <c r="C5" i="331"/>
  <c r="E67" i="260"/>
  <c r="D44" i="330"/>
  <c r="F44" i="330" s="1"/>
  <c r="C44" i="330"/>
  <c r="D43" i="330"/>
  <c r="F43" i="330" s="1"/>
  <c r="C43" i="330"/>
  <c r="D42" i="330"/>
  <c r="F42" i="330" s="1"/>
  <c r="C42" i="330"/>
  <c r="D41" i="330"/>
  <c r="F41" i="330" s="1"/>
  <c r="C41" i="330"/>
  <c r="F40" i="330"/>
  <c r="D40" i="330"/>
  <c r="C40" i="330"/>
  <c r="D39" i="330"/>
  <c r="F39" i="330" s="1"/>
  <c r="C39" i="330"/>
  <c r="D38" i="330"/>
  <c r="F38" i="330" s="1"/>
  <c r="C38" i="330"/>
  <c r="F37" i="330"/>
  <c r="D37" i="330"/>
  <c r="C37" i="330"/>
  <c r="F36" i="330"/>
  <c r="D36" i="330"/>
  <c r="C36" i="330"/>
  <c r="D35" i="330"/>
  <c r="F35" i="330" s="1"/>
  <c r="C35" i="330"/>
  <c r="D34" i="330"/>
  <c r="F34" i="330" s="1"/>
  <c r="C34" i="330"/>
  <c r="F33" i="330"/>
  <c r="D33" i="330"/>
  <c r="C33" i="330"/>
  <c r="F32" i="330"/>
  <c r="D32" i="330"/>
  <c r="C32" i="330"/>
  <c r="D31" i="330"/>
  <c r="F31" i="330" s="1"/>
  <c r="C31" i="330"/>
  <c r="D29" i="330"/>
  <c r="F29" i="330" s="1"/>
  <c r="C29" i="330"/>
  <c r="F28" i="330"/>
  <c r="D28" i="330"/>
  <c r="C28" i="330"/>
  <c r="F27" i="330"/>
  <c r="D27" i="330"/>
  <c r="C27" i="330"/>
  <c r="D26" i="330"/>
  <c r="F26" i="330" s="1"/>
  <c r="C26" i="330"/>
  <c r="D25" i="330"/>
  <c r="F25" i="330" s="1"/>
  <c r="C25" i="330"/>
  <c r="F24" i="330"/>
  <c r="D24" i="330"/>
  <c r="C24" i="330"/>
  <c r="F23" i="330"/>
  <c r="D23" i="330"/>
  <c r="C23" i="330"/>
  <c r="D22" i="330"/>
  <c r="F22" i="330" s="1"/>
  <c r="C22" i="330"/>
  <c r="D21" i="330"/>
  <c r="F21" i="330" s="1"/>
  <c r="C21" i="330"/>
  <c r="F20" i="330"/>
  <c r="D20" i="330"/>
  <c r="C20" i="330"/>
  <c r="F19" i="330"/>
  <c r="D19" i="330"/>
  <c r="C19" i="330"/>
  <c r="D18" i="330"/>
  <c r="F18" i="330" s="1"/>
  <c r="C18" i="330"/>
  <c r="D17" i="330"/>
  <c r="F17" i="330" s="1"/>
  <c r="C17" i="330"/>
  <c r="F16" i="330"/>
  <c r="D16" i="330"/>
  <c r="C16" i="330"/>
  <c r="F14" i="330"/>
  <c r="D14" i="330"/>
  <c r="C14" i="330"/>
  <c r="D13" i="330"/>
  <c r="F13" i="330" s="1"/>
  <c r="C13" i="330"/>
  <c r="D12" i="330"/>
  <c r="F12" i="330" s="1"/>
  <c r="C12" i="330"/>
  <c r="F11" i="330"/>
  <c r="D11" i="330"/>
  <c r="C11" i="330"/>
  <c r="F10" i="330"/>
  <c r="D10" i="330"/>
  <c r="C10" i="330"/>
  <c r="D9" i="330"/>
  <c r="F9" i="330" s="1"/>
  <c r="C9" i="330"/>
  <c r="D8" i="330"/>
  <c r="F8" i="330" s="1"/>
  <c r="C8" i="330"/>
  <c r="F7" i="330"/>
  <c r="D7" i="330"/>
  <c r="C7" i="330"/>
  <c r="F6" i="330"/>
  <c r="D6" i="330"/>
  <c r="C6" i="330"/>
  <c r="D5" i="330"/>
  <c r="F5" i="330" s="1"/>
  <c r="C5" i="330"/>
  <c r="E66" i="260"/>
  <c r="D44" i="329"/>
  <c r="F44" i="329" s="1"/>
  <c r="C44" i="329"/>
  <c r="D43" i="329"/>
  <c r="F43" i="329" s="1"/>
  <c r="C43" i="329"/>
  <c r="F42" i="329"/>
  <c r="D42" i="329"/>
  <c r="C42" i="329"/>
  <c r="D41" i="329"/>
  <c r="F41" i="329" s="1"/>
  <c r="C41" i="329"/>
  <c r="D40" i="329"/>
  <c r="F40" i="329" s="1"/>
  <c r="C40" i="329"/>
  <c r="F39" i="329"/>
  <c r="D39" i="329"/>
  <c r="C39" i="329"/>
  <c r="F38" i="329"/>
  <c r="D38" i="329"/>
  <c r="C38" i="329"/>
  <c r="D37" i="329"/>
  <c r="F37" i="329" s="1"/>
  <c r="C37" i="329"/>
  <c r="D36" i="329"/>
  <c r="F36" i="329" s="1"/>
  <c r="C36" i="329"/>
  <c r="F35" i="329"/>
  <c r="D35" i="329"/>
  <c r="C35" i="329"/>
  <c r="D34" i="329"/>
  <c r="F34" i="329" s="1"/>
  <c r="C34" i="329"/>
  <c r="D33" i="329"/>
  <c r="F33" i="329" s="1"/>
  <c r="C33" i="329"/>
  <c r="D32" i="329"/>
  <c r="F32" i="329" s="1"/>
  <c r="C32" i="329"/>
  <c r="F31" i="329"/>
  <c r="D31" i="329"/>
  <c r="C31" i="329"/>
  <c r="D29" i="329"/>
  <c r="F29" i="329" s="1"/>
  <c r="C29" i="329"/>
  <c r="D28" i="329"/>
  <c r="F28" i="329" s="1"/>
  <c r="C28" i="329"/>
  <c r="F27" i="329"/>
  <c r="D27" i="329"/>
  <c r="C27" i="329"/>
  <c r="F26" i="329"/>
  <c r="D26" i="329"/>
  <c r="C26" i="329"/>
  <c r="D25" i="329"/>
  <c r="F25" i="329" s="1"/>
  <c r="C25" i="329"/>
  <c r="D24" i="329"/>
  <c r="F24" i="329" s="1"/>
  <c r="C24" i="329"/>
  <c r="F23" i="329"/>
  <c r="D23" i="329"/>
  <c r="C23" i="329"/>
  <c r="F22" i="329"/>
  <c r="D22" i="329"/>
  <c r="C22" i="329"/>
  <c r="D21" i="329"/>
  <c r="F21" i="329" s="1"/>
  <c r="C21" i="329"/>
  <c r="D20" i="329"/>
  <c r="F20" i="329" s="1"/>
  <c r="C20" i="329"/>
  <c r="F19" i="329"/>
  <c r="D19" i="329"/>
  <c r="C19" i="329"/>
  <c r="F18" i="329"/>
  <c r="D18" i="329"/>
  <c r="C18" i="329"/>
  <c r="D17" i="329"/>
  <c r="F17" i="329" s="1"/>
  <c r="C17" i="329"/>
  <c r="D16" i="329"/>
  <c r="F16" i="329" s="1"/>
  <c r="C16" i="329"/>
  <c r="F14" i="329"/>
  <c r="D14" i="329"/>
  <c r="C14" i="329"/>
  <c r="F13" i="329"/>
  <c r="D13" i="329"/>
  <c r="C13" i="329"/>
  <c r="D12" i="329"/>
  <c r="F12" i="329" s="1"/>
  <c r="C12" i="329"/>
  <c r="D11" i="329"/>
  <c r="F11" i="329" s="1"/>
  <c r="C11" i="329"/>
  <c r="F10" i="329"/>
  <c r="D10" i="329"/>
  <c r="C10" i="329"/>
  <c r="F9" i="329"/>
  <c r="D9" i="329"/>
  <c r="C9" i="329"/>
  <c r="D8" i="329"/>
  <c r="F8" i="329" s="1"/>
  <c r="C8" i="329"/>
  <c r="D7" i="329"/>
  <c r="F7" i="329" s="1"/>
  <c r="C7" i="329"/>
  <c r="F6" i="329"/>
  <c r="D6" i="329"/>
  <c r="C6" i="329"/>
  <c r="F5" i="329"/>
  <c r="D5" i="329"/>
  <c r="C5" i="329"/>
  <c r="E65" i="260"/>
  <c r="D44" i="328"/>
  <c r="F44" i="328" s="1"/>
  <c r="C44" i="328"/>
  <c r="D43" i="328"/>
  <c r="F43" i="328" s="1"/>
  <c r="C43" i="328"/>
  <c r="F42" i="328"/>
  <c r="D42" i="328"/>
  <c r="C42" i="328"/>
  <c r="D41" i="328"/>
  <c r="F41" i="328" s="1"/>
  <c r="C41" i="328"/>
  <c r="D40" i="328"/>
  <c r="F40" i="328" s="1"/>
  <c r="C40" i="328"/>
  <c r="D39" i="328"/>
  <c r="F39" i="328" s="1"/>
  <c r="C39" i="328"/>
  <c r="F38" i="328"/>
  <c r="D38" i="328"/>
  <c r="C38" i="328"/>
  <c r="D37" i="328"/>
  <c r="F37" i="328" s="1"/>
  <c r="C37" i="328"/>
  <c r="D36" i="328"/>
  <c r="F36" i="328" s="1"/>
  <c r="C36" i="328"/>
  <c r="D35" i="328"/>
  <c r="F35" i="328" s="1"/>
  <c r="C35" i="328"/>
  <c r="F34" i="328"/>
  <c r="D34" i="328"/>
  <c r="C34" i="328"/>
  <c r="D33" i="328"/>
  <c r="F33" i="328" s="1"/>
  <c r="C33" i="328"/>
  <c r="D32" i="328"/>
  <c r="F32" i="328" s="1"/>
  <c r="C32" i="328"/>
  <c r="D31" i="328"/>
  <c r="F31" i="328" s="1"/>
  <c r="C31" i="328"/>
  <c r="F29" i="328"/>
  <c r="D29" i="328"/>
  <c r="C29" i="328"/>
  <c r="D28" i="328"/>
  <c r="F28" i="328" s="1"/>
  <c r="C28" i="328"/>
  <c r="D27" i="328"/>
  <c r="F27" i="328" s="1"/>
  <c r="C27" i="328"/>
  <c r="F26" i="328"/>
  <c r="D26" i="328"/>
  <c r="C26" i="328"/>
  <c r="D25" i="328"/>
  <c r="F25" i="328" s="1"/>
  <c r="C25" i="328"/>
  <c r="D24" i="328"/>
  <c r="F24" i="328" s="1"/>
  <c r="C24" i="328"/>
  <c r="D23" i="328"/>
  <c r="F23" i="328" s="1"/>
  <c r="C23" i="328"/>
  <c r="F22" i="328"/>
  <c r="D22" i="328"/>
  <c r="C22" i="328"/>
  <c r="D21" i="328"/>
  <c r="F21" i="328" s="1"/>
  <c r="C21" i="328"/>
  <c r="D20" i="328"/>
  <c r="F20" i="328" s="1"/>
  <c r="C20" i="328"/>
  <c r="D19" i="328"/>
  <c r="F19" i="328" s="1"/>
  <c r="C19" i="328"/>
  <c r="F18" i="328"/>
  <c r="D18" i="328"/>
  <c r="C18" i="328"/>
  <c r="D17" i="328"/>
  <c r="F17" i="328" s="1"/>
  <c r="C17" i="328"/>
  <c r="D16" i="328"/>
  <c r="F16" i="328" s="1"/>
  <c r="C16" i="328"/>
  <c r="D14" i="328"/>
  <c r="F14" i="328" s="1"/>
  <c r="C14" i="328"/>
  <c r="F13" i="328"/>
  <c r="D13" i="328"/>
  <c r="C13" i="328"/>
  <c r="D12" i="328"/>
  <c r="F12" i="328" s="1"/>
  <c r="C12" i="328"/>
  <c r="D11" i="328"/>
  <c r="F11" i="328" s="1"/>
  <c r="C11" i="328"/>
  <c r="F10" i="328"/>
  <c r="D10" i="328"/>
  <c r="C10" i="328"/>
  <c r="F9" i="328"/>
  <c r="D9" i="328"/>
  <c r="C9" i="328"/>
  <c r="D8" i="328"/>
  <c r="F8" i="328" s="1"/>
  <c r="C8" i="328"/>
  <c r="D7" i="328"/>
  <c r="F7" i="328" s="1"/>
  <c r="C7" i="328"/>
  <c r="F6" i="328"/>
  <c r="D6" i="328"/>
  <c r="C6" i="328"/>
  <c r="D5" i="328"/>
  <c r="F5" i="328" s="1"/>
  <c r="C5" i="328"/>
  <c r="E64" i="260"/>
  <c r="D44" i="327"/>
  <c r="F44" i="327" s="1"/>
  <c r="C44" i="327"/>
  <c r="D43" i="327"/>
  <c r="F43" i="327" s="1"/>
  <c r="C43" i="327"/>
  <c r="F42" i="327"/>
  <c r="D42" i="327"/>
  <c r="C42" i="327"/>
  <c r="D41" i="327"/>
  <c r="F41" i="327" s="1"/>
  <c r="C41" i="327"/>
  <c r="D40" i="327"/>
  <c r="F40" i="327" s="1"/>
  <c r="C40" i="327"/>
  <c r="D39" i="327"/>
  <c r="F39" i="327" s="1"/>
  <c r="C39" i="327"/>
  <c r="F38" i="327"/>
  <c r="D38" i="327"/>
  <c r="C38" i="327"/>
  <c r="D37" i="327"/>
  <c r="F37" i="327" s="1"/>
  <c r="C37" i="327"/>
  <c r="D36" i="327"/>
  <c r="F36" i="327" s="1"/>
  <c r="C36" i="327"/>
  <c r="D35" i="327"/>
  <c r="F35" i="327" s="1"/>
  <c r="C35" i="327"/>
  <c r="F34" i="327"/>
  <c r="D34" i="327"/>
  <c r="C34" i="327"/>
  <c r="D33" i="327"/>
  <c r="F33" i="327" s="1"/>
  <c r="C33" i="327"/>
  <c r="D32" i="327"/>
  <c r="F32" i="327" s="1"/>
  <c r="C32" i="327"/>
  <c r="D31" i="327"/>
  <c r="F31" i="327" s="1"/>
  <c r="C31" i="327"/>
  <c r="F29" i="327"/>
  <c r="D29" i="327"/>
  <c r="C29" i="327"/>
  <c r="D28" i="327"/>
  <c r="F28" i="327" s="1"/>
  <c r="C28" i="327"/>
  <c r="D27" i="327"/>
  <c r="F27" i="327" s="1"/>
  <c r="C27" i="327"/>
  <c r="D26" i="327"/>
  <c r="F26" i="327" s="1"/>
  <c r="C26" i="327"/>
  <c r="F25" i="327"/>
  <c r="D25" i="327"/>
  <c r="C25" i="327"/>
  <c r="D24" i="327"/>
  <c r="F24" i="327" s="1"/>
  <c r="C24" i="327"/>
  <c r="F23" i="327"/>
  <c r="D23" i="327"/>
  <c r="C23" i="327"/>
  <c r="D22" i="327"/>
  <c r="F22" i="327" s="1"/>
  <c r="C22" i="327"/>
  <c r="F21" i="327"/>
  <c r="D21" i="327"/>
  <c r="C21" i="327"/>
  <c r="D20" i="327"/>
  <c r="F20" i="327" s="1"/>
  <c r="C20" i="327"/>
  <c r="F19" i="327"/>
  <c r="D19" i="327"/>
  <c r="C19" i="327"/>
  <c r="D18" i="327"/>
  <c r="F18" i="327" s="1"/>
  <c r="C18" i="327"/>
  <c r="D17" i="327"/>
  <c r="F17" i="327" s="1"/>
  <c r="C17" i="327"/>
  <c r="D16" i="327"/>
  <c r="F16" i="327" s="1"/>
  <c r="C16" i="327"/>
  <c r="F14" i="327"/>
  <c r="D14" i="327"/>
  <c r="C14" i="327"/>
  <c r="D13" i="327"/>
  <c r="F13" i="327" s="1"/>
  <c r="C13" i="327"/>
  <c r="D12" i="327"/>
  <c r="F12" i="327" s="1"/>
  <c r="C12" i="327"/>
  <c r="D11" i="327"/>
  <c r="F11" i="327" s="1"/>
  <c r="C11" i="327"/>
  <c r="F10" i="327"/>
  <c r="D10" i="327"/>
  <c r="C10" i="327"/>
  <c r="D9" i="327"/>
  <c r="F9" i="327" s="1"/>
  <c r="C9" i="327"/>
  <c r="D8" i="327"/>
  <c r="F8" i="327" s="1"/>
  <c r="C8" i="327"/>
  <c r="D7" i="327"/>
  <c r="F7" i="327" s="1"/>
  <c r="C7" i="327"/>
  <c r="F6" i="327"/>
  <c r="D6" i="327"/>
  <c r="C6" i="327"/>
  <c r="D5" i="327"/>
  <c r="F5" i="327" s="1"/>
  <c r="C5" i="327"/>
  <c r="E63" i="260"/>
  <c r="D44" i="326"/>
  <c r="F44" i="326" s="1"/>
  <c r="C44" i="326"/>
  <c r="F43" i="326"/>
  <c r="D43" i="326"/>
  <c r="C43" i="326"/>
  <c r="D42" i="326"/>
  <c r="F42" i="326" s="1"/>
  <c r="C42" i="326"/>
  <c r="D41" i="326"/>
  <c r="F41" i="326" s="1"/>
  <c r="C41" i="326"/>
  <c r="D40" i="326"/>
  <c r="F40" i="326" s="1"/>
  <c r="C40" i="326"/>
  <c r="F39" i="326"/>
  <c r="D39" i="326"/>
  <c r="C39" i="326"/>
  <c r="D38" i="326"/>
  <c r="F38" i="326" s="1"/>
  <c r="C38" i="326"/>
  <c r="D37" i="326"/>
  <c r="F37" i="326" s="1"/>
  <c r="C37" i="326"/>
  <c r="D36" i="326"/>
  <c r="F36" i="326" s="1"/>
  <c r="C36" i="326"/>
  <c r="F35" i="326"/>
  <c r="D35" i="326"/>
  <c r="C35" i="326"/>
  <c r="D34" i="326"/>
  <c r="F34" i="326" s="1"/>
  <c r="C34" i="326"/>
  <c r="D33" i="326"/>
  <c r="F33" i="326" s="1"/>
  <c r="C33" i="326"/>
  <c r="D32" i="326"/>
  <c r="F32" i="326" s="1"/>
  <c r="C32" i="326"/>
  <c r="F31" i="326"/>
  <c r="D31" i="326"/>
  <c r="C31" i="326"/>
  <c r="D29" i="326"/>
  <c r="F29" i="326" s="1"/>
  <c r="C29" i="326"/>
  <c r="D28" i="326"/>
  <c r="F28" i="326" s="1"/>
  <c r="C28" i="326"/>
  <c r="D27" i="326"/>
  <c r="F27" i="326" s="1"/>
  <c r="C27" i="326"/>
  <c r="F26" i="326"/>
  <c r="D26" i="326"/>
  <c r="C26" i="326"/>
  <c r="D25" i="326"/>
  <c r="F25" i="326" s="1"/>
  <c r="C25" i="326"/>
  <c r="D24" i="326"/>
  <c r="F24" i="326" s="1"/>
  <c r="C24" i="326"/>
  <c r="F23" i="326"/>
  <c r="D23" i="326"/>
  <c r="C23" i="326"/>
  <c r="F22" i="326"/>
  <c r="D22" i="326"/>
  <c r="C22" i="326"/>
  <c r="D21" i="326"/>
  <c r="F21" i="326" s="1"/>
  <c r="C21" i="326"/>
  <c r="D20" i="326"/>
  <c r="F20" i="326" s="1"/>
  <c r="C20" i="326"/>
  <c r="F19" i="326"/>
  <c r="D19" i="326"/>
  <c r="C19" i="326"/>
  <c r="F18" i="326"/>
  <c r="D18" i="326"/>
  <c r="C18" i="326"/>
  <c r="D17" i="326"/>
  <c r="F17" i="326" s="1"/>
  <c r="C17" i="326"/>
  <c r="D16" i="326"/>
  <c r="F16" i="326" s="1"/>
  <c r="C16" i="326"/>
  <c r="F14" i="326"/>
  <c r="D14" i="326"/>
  <c r="C14" i="326"/>
  <c r="F13" i="326"/>
  <c r="D13" i="326"/>
  <c r="C13" i="326"/>
  <c r="D12" i="326"/>
  <c r="F12" i="326" s="1"/>
  <c r="C12" i="326"/>
  <c r="D11" i="326"/>
  <c r="F11" i="326" s="1"/>
  <c r="C11" i="326"/>
  <c r="F10" i="326"/>
  <c r="D10" i="326"/>
  <c r="C10" i="326"/>
  <c r="F9" i="326"/>
  <c r="D9" i="326"/>
  <c r="C9" i="326"/>
  <c r="D8" i="326"/>
  <c r="F8" i="326" s="1"/>
  <c r="C8" i="326"/>
  <c r="D7" i="326"/>
  <c r="F7" i="326" s="1"/>
  <c r="C7" i="326"/>
  <c r="F6" i="326"/>
  <c r="D6" i="326"/>
  <c r="C6" i="326"/>
  <c r="F5" i="326"/>
  <c r="D5" i="326"/>
  <c r="C5" i="326"/>
  <c r="E62" i="260"/>
  <c r="D44" i="325"/>
  <c r="F44" i="325" s="1"/>
  <c r="C44" i="325"/>
  <c r="D43" i="325"/>
  <c r="F43" i="325" s="1"/>
  <c r="C43" i="325"/>
  <c r="D42" i="325"/>
  <c r="F42" i="325" s="1"/>
  <c r="C42" i="325"/>
  <c r="D41" i="325"/>
  <c r="F41" i="325" s="1"/>
  <c r="C41" i="325"/>
  <c r="F40" i="325"/>
  <c r="D40" i="325"/>
  <c r="C40" i="325"/>
  <c r="D39" i="325"/>
  <c r="F39" i="325" s="1"/>
  <c r="C39" i="325"/>
  <c r="D38" i="325"/>
  <c r="F38" i="325" s="1"/>
  <c r="C38" i="325"/>
  <c r="F37" i="325"/>
  <c r="D37" i="325"/>
  <c r="C37" i="325"/>
  <c r="F36" i="325"/>
  <c r="D36" i="325"/>
  <c r="C36" i="325"/>
  <c r="D35" i="325"/>
  <c r="F35" i="325" s="1"/>
  <c r="C35" i="325"/>
  <c r="D34" i="325"/>
  <c r="F34" i="325" s="1"/>
  <c r="C34" i="325"/>
  <c r="F33" i="325"/>
  <c r="D33" i="325"/>
  <c r="C33" i="325"/>
  <c r="F32" i="325"/>
  <c r="D32" i="325"/>
  <c r="C32" i="325"/>
  <c r="D31" i="325"/>
  <c r="F31" i="325" s="1"/>
  <c r="C31" i="325"/>
  <c r="D29" i="325"/>
  <c r="F29" i="325" s="1"/>
  <c r="C29" i="325"/>
  <c r="F28" i="325"/>
  <c r="D28" i="325"/>
  <c r="C28" i="325"/>
  <c r="F27" i="325"/>
  <c r="D27" i="325"/>
  <c r="C27" i="325"/>
  <c r="D26" i="325"/>
  <c r="F26" i="325" s="1"/>
  <c r="C26" i="325"/>
  <c r="D25" i="325"/>
  <c r="F25" i="325" s="1"/>
  <c r="C25" i="325"/>
  <c r="F24" i="325"/>
  <c r="D24" i="325"/>
  <c r="C24" i="325"/>
  <c r="F23" i="325"/>
  <c r="D23" i="325"/>
  <c r="C23" i="325"/>
  <c r="D22" i="325"/>
  <c r="F22" i="325" s="1"/>
  <c r="C22" i="325"/>
  <c r="D21" i="325"/>
  <c r="F21" i="325" s="1"/>
  <c r="C21" i="325"/>
  <c r="F20" i="325"/>
  <c r="D20" i="325"/>
  <c r="C20" i="325"/>
  <c r="F19" i="325"/>
  <c r="D19" i="325"/>
  <c r="C19" i="325"/>
  <c r="D18" i="325"/>
  <c r="F18" i="325" s="1"/>
  <c r="C18" i="325"/>
  <c r="D17" i="325"/>
  <c r="F17" i="325" s="1"/>
  <c r="C17" i="325"/>
  <c r="F16" i="325"/>
  <c r="D16" i="325"/>
  <c r="C16" i="325"/>
  <c r="F14" i="325"/>
  <c r="D14" i="325"/>
  <c r="C14" i="325"/>
  <c r="D13" i="325"/>
  <c r="F13" i="325" s="1"/>
  <c r="C13" i="325"/>
  <c r="D12" i="325"/>
  <c r="F12" i="325" s="1"/>
  <c r="C12" i="325"/>
  <c r="F11" i="325"/>
  <c r="D11" i="325"/>
  <c r="C11" i="325"/>
  <c r="F10" i="325"/>
  <c r="D10" i="325"/>
  <c r="C10" i="325"/>
  <c r="D9" i="325"/>
  <c r="F9" i="325" s="1"/>
  <c r="C9" i="325"/>
  <c r="D8" i="325"/>
  <c r="F8" i="325" s="1"/>
  <c r="C8" i="325"/>
  <c r="F7" i="325"/>
  <c r="D7" i="325"/>
  <c r="C7" i="325"/>
  <c r="F6" i="325"/>
  <c r="D6" i="325"/>
  <c r="C6" i="325"/>
  <c r="D5" i="325"/>
  <c r="F5" i="325" s="1"/>
  <c r="C5" i="325"/>
  <c r="E61" i="260"/>
  <c r="D44" i="324"/>
  <c r="F44" i="324" s="1"/>
  <c r="C44" i="324"/>
  <c r="D43" i="324"/>
  <c r="F43" i="324" s="1"/>
  <c r="C43" i="324"/>
  <c r="D42" i="324"/>
  <c r="F42" i="324" s="1"/>
  <c r="C42" i="324"/>
  <c r="F41" i="324"/>
  <c r="D41" i="324"/>
  <c r="C41" i="324"/>
  <c r="D40" i="324"/>
  <c r="F40" i="324" s="1"/>
  <c r="C40" i="324"/>
  <c r="D39" i="324"/>
  <c r="F39" i="324" s="1"/>
  <c r="C39" i="324"/>
  <c r="D38" i="324"/>
  <c r="F38" i="324" s="1"/>
  <c r="C38" i="324"/>
  <c r="F37" i="324"/>
  <c r="D37" i="324"/>
  <c r="C37" i="324"/>
  <c r="F36" i="324"/>
  <c r="D36" i="324"/>
  <c r="C36" i="324"/>
  <c r="D35" i="324"/>
  <c r="F35" i="324" s="1"/>
  <c r="C35" i="324"/>
  <c r="D34" i="324"/>
  <c r="F34" i="324" s="1"/>
  <c r="C34" i="324"/>
  <c r="F33" i="324"/>
  <c r="D33" i="324"/>
  <c r="C33" i="324"/>
  <c r="F32" i="324"/>
  <c r="D32" i="324"/>
  <c r="C32" i="324"/>
  <c r="D31" i="324"/>
  <c r="F31" i="324" s="1"/>
  <c r="C31" i="324"/>
  <c r="D29" i="324"/>
  <c r="F29" i="324" s="1"/>
  <c r="C29" i="324"/>
  <c r="F28" i="324"/>
  <c r="D28" i="324"/>
  <c r="C28" i="324"/>
  <c r="F27" i="324"/>
  <c r="D27" i="324"/>
  <c r="C27" i="324"/>
  <c r="D26" i="324"/>
  <c r="F26" i="324" s="1"/>
  <c r="C26" i="324"/>
  <c r="D25" i="324"/>
  <c r="F25" i="324" s="1"/>
  <c r="C25" i="324"/>
  <c r="F24" i="324"/>
  <c r="D24" i="324"/>
  <c r="C24" i="324"/>
  <c r="F23" i="324"/>
  <c r="D23" i="324"/>
  <c r="C23" i="324"/>
  <c r="D22" i="324"/>
  <c r="F22" i="324" s="1"/>
  <c r="C22" i="324"/>
  <c r="D21" i="324"/>
  <c r="F21" i="324" s="1"/>
  <c r="C21" i="324"/>
  <c r="F20" i="324"/>
  <c r="D20" i="324"/>
  <c r="C20" i="324"/>
  <c r="F19" i="324"/>
  <c r="D19" i="324"/>
  <c r="C19" i="324"/>
  <c r="D18" i="324"/>
  <c r="F18" i="324" s="1"/>
  <c r="C18" i="324"/>
  <c r="D17" i="324"/>
  <c r="F17" i="324" s="1"/>
  <c r="C17" i="324"/>
  <c r="F16" i="324"/>
  <c r="D16" i="324"/>
  <c r="C16" i="324"/>
  <c r="F14" i="324"/>
  <c r="D14" i="324"/>
  <c r="C14" i="324"/>
  <c r="D13" i="324"/>
  <c r="F13" i="324" s="1"/>
  <c r="C13" i="324"/>
  <c r="D12" i="324"/>
  <c r="F12" i="324" s="1"/>
  <c r="C12" i="324"/>
  <c r="F11" i="324"/>
  <c r="D11" i="324"/>
  <c r="C11" i="324"/>
  <c r="F10" i="324"/>
  <c r="D10" i="324"/>
  <c r="C10" i="324"/>
  <c r="D9" i="324"/>
  <c r="F9" i="324" s="1"/>
  <c r="C9" i="324"/>
  <c r="D8" i="324"/>
  <c r="F8" i="324" s="1"/>
  <c r="C8" i="324"/>
  <c r="F7" i="324"/>
  <c r="D7" i="324"/>
  <c r="C7" i="324"/>
  <c r="F6" i="324"/>
  <c r="D6" i="324"/>
  <c r="C6" i="324"/>
  <c r="D5" i="324"/>
  <c r="F5" i="324" s="1"/>
  <c r="C5" i="324"/>
  <c r="E60" i="260"/>
  <c r="D44" i="323"/>
  <c r="F44" i="323" s="1"/>
  <c r="C44" i="323"/>
  <c r="D43" i="323"/>
  <c r="F43" i="323" s="1"/>
  <c r="C43" i="323"/>
  <c r="F42" i="323"/>
  <c r="D42" i="323"/>
  <c r="C42" i="323"/>
  <c r="D41" i="323"/>
  <c r="F41" i="323" s="1"/>
  <c r="C41" i="323"/>
  <c r="D40" i="323"/>
  <c r="F40" i="323" s="1"/>
  <c r="C40" i="323"/>
  <c r="D39" i="323"/>
  <c r="F39" i="323" s="1"/>
  <c r="C39" i="323"/>
  <c r="F38" i="323"/>
  <c r="D38" i="323"/>
  <c r="C38" i="323"/>
  <c r="D37" i="323"/>
  <c r="F37" i="323" s="1"/>
  <c r="C37" i="323"/>
  <c r="D36" i="323"/>
  <c r="F36" i="323" s="1"/>
  <c r="C36" i="323"/>
  <c r="D35" i="323"/>
  <c r="F35" i="323" s="1"/>
  <c r="C35" i="323"/>
  <c r="F34" i="323"/>
  <c r="D34" i="323"/>
  <c r="C34" i="323"/>
  <c r="D33" i="323"/>
  <c r="F33" i="323" s="1"/>
  <c r="C33" i="323"/>
  <c r="D32" i="323"/>
  <c r="F32" i="323" s="1"/>
  <c r="C32" i="323"/>
  <c r="D31" i="323"/>
  <c r="F31" i="323" s="1"/>
  <c r="C31" i="323"/>
  <c r="F29" i="323"/>
  <c r="D29" i="323"/>
  <c r="C29" i="323"/>
  <c r="D28" i="323"/>
  <c r="F28" i="323" s="1"/>
  <c r="C28" i="323"/>
  <c r="D27" i="323"/>
  <c r="F27" i="323" s="1"/>
  <c r="C27" i="323"/>
  <c r="D26" i="323"/>
  <c r="F26" i="323" s="1"/>
  <c r="C26" i="323"/>
  <c r="F25" i="323"/>
  <c r="D25" i="323"/>
  <c r="C25" i="323"/>
  <c r="D24" i="323"/>
  <c r="F24" i="323" s="1"/>
  <c r="C24" i="323"/>
  <c r="D23" i="323"/>
  <c r="F23" i="323" s="1"/>
  <c r="C23" i="323"/>
  <c r="F22" i="323"/>
  <c r="D22" i="323"/>
  <c r="C22" i="323"/>
  <c r="D21" i="323"/>
  <c r="F21" i="323" s="1"/>
  <c r="C21" i="323"/>
  <c r="D20" i="323"/>
  <c r="F20" i="323" s="1"/>
  <c r="C20" i="323"/>
  <c r="D19" i="323"/>
  <c r="F19" i="323" s="1"/>
  <c r="C19" i="323"/>
  <c r="F18" i="323"/>
  <c r="D18" i="323"/>
  <c r="C18" i="323"/>
  <c r="D17" i="323"/>
  <c r="F17" i="323" s="1"/>
  <c r="C17" i="323"/>
  <c r="D16" i="323"/>
  <c r="F16" i="323" s="1"/>
  <c r="C16" i="323"/>
  <c r="D14" i="323"/>
  <c r="F14" i="323" s="1"/>
  <c r="C14" i="323"/>
  <c r="F13" i="323"/>
  <c r="D13" i="323"/>
  <c r="C13" i="323"/>
  <c r="D12" i="323"/>
  <c r="F12" i="323" s="1"/>
  <c r="C12" i="323"/>
  <c r="D11" i="323"/>
  <c r="F11" i="323" s="1"/>
  <c r="C11" i="323"/>
  <c r="D10" i="323"/>
  <c r="F10" i="323" s="1"/>
  <c r="C10" i="323"/>
  <c r="F9" i="323"/>
  <c r="D9" i="323"/>
  <c r="C9" i="323"/>
  <c r="D8" i="323"/>
  <c r="F8" i="323" s="1"/>
  <c r="C8" i="323"/>
  <c r="D7" i="323"/>
  <c r="F7" i="323" s="1"/>
  <c r="C7" i="323"/>
  <c r="D6" i="323"/>
  <c r="F6" i="323" s="1"/>
  <c r="C6" i="323"/>
  <c r="F5" i="323"/>
  <c r="D5" i="323"/>
  <c r="C5" i="323"/>
  <c r="E58" i="260"/>
  <c r="D44" i="321"/>
  <c r="F44" i="321" s="1"/>
  <c r="C44" i="321"/>
  <c r="D43" i="321"/>
  <c r="F43" i="321" s="1"/>
  <c r="C43" i="321"/>
  <c r="D42" i="321"/>
  <c r="F42" i="321" s="1"/>
  <c r="C42" i="321"/>
  <c r="D41" i="321"/>
  <c r="F41" i="321" s="1"/>
  <c r="C41" i="321"/>
  <c r="F40" i="321"/>
  <c r="D40" i="321"/>
  <c r="C40" i="321"/>
  <c r="D39" i="321"/>
  <c r="F39" i="321" s="1"/>
  <c r="C39" i="321"/>
  <c r="D38" i="321"/>
  <c r="F38" i="321" s="1"/>
  <c r="C38" i="321"/>
  <c r="D37" i="321"/>
  <c r="F37" i="321" s="1"/>
  <c r="C37" i="321"/>
  <c r="F36" i="321"/>
  <c r="D36" i="321"/>
  <c r="C36" i="321"/>
  <c r="D35" i="321"/>
  <c r="F35" i="321" s="1"/>
  <c r="C35" i="321"/>
  <c r="D34" i="321"/>
  <c r="F34" i="321" s="1"/>
  <c r="C34" i="321"/>
  <c r="D33" i="321"/>
  <c r="F33" i="321" s="1"/>
  <c r="C33" i="321"/>
  <c r="F32" i="321"/>
  <c r="D32" i="321"/>
  <c r="C32" i="321"/>
  <c r="D31" i="321"/>
  <c r="F31" i="321" s="1"/>
  <c r="C31" i="321"/>
  <c r="D29" i="321"/>
  <c r="F29" i="321" s="1"/>
  <c r="C29" i="321"/>
  <c r="D28" i="321"/>
  <c r="F28" i="321" s="1"/>
  <c r="C28" i="321"/>
  <c r="F27" i="321"/>
  <c r="D27" i="321"/>
  <c r="C27" i="321"/>
  <c r="D26" i="321"/>
  <c r="F26" i="321" s="1"/>
  <c r="C26" i="321"/>
  <c r="D25" i="321"/>
  <c r="F25" i="321" s="1"/>
  <c r="C25" i="321"/>
  <c r="D24" i="321"/>
  <c r="F24" i="321" s="1"/>
  <c r="C24" i="321"/>
  <c r="F23" i="321"/>
  <c r="D23" i="321"/>
  <c r="C23" i="321"/>
  <c r="D22" i="321"/>
  <c r="F22" i="321" s="1"/>
  <c r="C22" i="321"/>
  <c r="D21" i="321"/>
  <c r="F21" i="321" s="1"/>
  <c r="C21" i="321"/>
  <c r="D20" i="321"/>
  <c r="F20" i="321" s="1"/>
  <c r="C20" i="321"/>
  <c r="F19" i="321"/>
  <c r="D19" i="321"/>
  <c r="C19" i="321"/>
  <c r="D18" i="321"/>
  <c r="F18" i="321" s="1"/>
  <c r="C18" i="321"/>
  <c r="D17" i="321"/>
  <c r="F17" i="321" s="1"/>
  <c r="C17" i="321"/>
  <c r="D16" i="321"/>
  <c r="F16" i="321" s="1"/>
  <c r="C16" i="321"/>
  <c r="F14" i="321"/>
  <c r="D14" i="321"/>
  <c r="C14" i="321"/>
  <c r="D13" i="321"/>
  <c r="F13" i="321" s="1"/>
  <c r="C13" i="321"/>
  <c r="D12" i="321"/>
  <c r="F12" i="321" s="1"/>
  <c r="C12" i="321"/>
  <c r="D11" i="321"/>
  <c r="F11" i="321" s="1"/>
  <c r="C11" i="321"/>
  <c r="F10" i="321"/>
  <c r="D10" i="321"/>
  <c r="C10" i="321"/>
  <c r="D9" i="321"/>
  <c r="F9" i="321" s="1"/>
  <c r="C9" i="321"/>
  <c r="D8" i="321"/>
  <c r="F8" i="321" s="1"/>
  <c r="C8" i="321"/>
  <c r="D7" i="321"/>
  <c r="F7" i="321" s="1"/>
  <c r="C7" i="321"/>
  <c r="F6" i="321"/>
  <c r="D6" i="321"/>
  <c r="C6" i="321"/>
  <c r="D5" i="321"/>
  <c r="F5" i="321" s="1"/>
  <c r="C5" i="321"/>
  <c r="E57" i="260"/>
  <c r="D44" i="320"/>
  <c r="F44" i="320" s="1"/>
  <c r="C44" i="320"/>
  <c r="D43" i="320"/>
  <c r="F43" i="320" s="1"/>
  <c r="C43" i="320"/>
  <c r="D42" i="320"/>
  <c r="F42" i="320" s="1"/>
  <c r="C42" i="320"/>
  <c r="D41" i="320"/>
  <c r="F41" i="320" s="1"/>
  <c r="C41" i="320"/>
  <c r="F40" i="320"/>
  <c r="D40" i="320"/>
  <c r="C40" i="320"/>
  <c r="D39" i="320"/>
  <c r="F39" i="320" s="1"/>
  <c r="C39" i="320"/>
  <c r="D38" i="320"/>
  <c r="F38" i="320" s="1"/>
  <c r="C38" i="320"/>
  <c r="D37" i="320"/>
  <c r="F37" i="320" s="1"/>
  <c r="C37" i="320"/>
  <c r="F36" i="320"/>
  <c r="D36" i="320"/>
  <c r="C36" i="320"/>
  <c r="D35" i="320"/>
  <c r="F35" i="320" s="1"/>
  <c r="C35" i="320"/>
  <c r="D34" i="320"/>
  <c r="F34" i="320" s="1"/>
  <c r="C34" i="320"/>
  <c r="D33" i="320"/>
  <c r="F33" i="320" s="1"/>
  <c r="C33" i="320"/>
  <c r="F32" i="320"/>
  <c r="D32" i="320"/>
  <c r="C32" i="320"/>
  <c r="D31" i="320"/>
  <c r="F31" i="320" s="1"/>
  <c r="C31" i="320"/>
  <c r="D29" i="320"/>
  <c r="F29" i="320" s="1"/>
  <c r="C29" i="320"/>
  <c r="D28" i="320"/>
  <c r="F28" i="320" s="1"/>
  <c r="C28" i="320"/>
  <c r="F27" i="320"/>
  <c r="D27" i="320"/>
  <c r="C27" i="320"/>
  <c r="D26" i="320"/>
  <c r="F26" i="320" s="1"/>
  <c r="C26" i="320"/>
  <c r="D25" i="320"/>
  <c r="F25" i="320" s="1"/>
  <c r="C25" i="320"/>
  <c r="D24" i="320"/>
  <c r="F24" i="320" s="1"/>
  <c r="C24" i="320"/>
  <c r="F23" i="320"/>
  <c r="D23" i="320"/>
  <c r="C23" i="320"/>
  <c r="D22" i="320"/>
  <c r="F22" i="320" s="1"/>
  <c r="C22" i="320"/>
  <c r="D21" i="320"/>
  <c r="F21" i="320" s="1"/>
  <c r="C21" i="320"/>
  <c r="D20" i="320"/>
  <c r="F20" i="320" s="1"/>
  <c r="C20" i="320"/>
  <c r="F19" i="320"/>
  <c r="D19" i="320"/>
  <c r="C19" i="320"/>
  <c r="D18" i="320"/>
  <c r="F18" i="320" s="1"/>
  <c r="C18" i="320"/>
  <c r="D17" i="320"/>
  <c r="F17" i="320" s="1"/>
  <c r="C17" i="320"/>
  <c r="D16" i="320"/>
  <c r="F16" i="320" s="1"/>
  <c r="C16" i="320"/>
  <c r="F14" i="320"/>
  <c r="D14" i="320"/>
  <c r="C14" i="320"/>
  <c r="D13" i="320"/>
  <c r="F13" i="320" s="1"/>
  <c r="C13" i="320"/>
  <c r="D12" i="320"/>
  <c r="F12" i="320" s="1"/>
  <c r="C12" i="320"/>
  <c r="D11" i="320"/>
  <c r="F11" i="320" s="1"/>
  <c r="C11" i="320"/>
  <c r="F10" i="320"/>
  <c r="D10" i="320"/>
  <c r="C10" i="320"/>
  <c r="D9" i="320"/>
  <c r="F9" i="320" s="1"/>
  <c r="C9" i="320"/>
  <c r="D8" i="320"/>
  <c r="F8" i="320" s="1"/>
  <c r="C8" i="320"/>
  <c r="D7" i="320"/>
  <c r="F7" i="320" s="1"/>
  <c r="C7" i="320"/>
  <c r="F6" i="320"/>
  <c r="D6" i="320"/>
  <c r="C6" i="320"/>
  <c r="D5" i="320"/>
  <c r="F5" i="320" s="1"/>
  <c r="C5" i="320"/>
  <c r="E56" i="260"/>
  <c r="D44" i="319"/>
  <c r="F44" i="319" s="1"/>
  <c r="C44" i="319"/>
  <c r="D43" i="319"/>
  <c r="F43" i="319" s="1"/>
  <c r="C43" i="319"/>
  <c r="D42" i="319"/>
  <c r="F42" i="319" s="1"/>
  <c r="C42" i="319"/>
  <c r="F41" i="319"/>
  <c r="D41" i="319"/>
  <c r="C41" i="319"/>
  <c r="D40" i="319"/>
  <c r="F40" i="319" s="1"/>
  <c r="C40" i="319"/>
  <c r="D39" i="319"/>
  <c r="F39" i="319" s="1"/>
  <c r="C39" i="319"/>
  <c r="D38" i="319"/>
  <c r="F38" i="319" s="1"/>
  <c r="C38" i="319"/>
  <c r="F37" i="319"/>
  <c r="D37" i="319"/>
  <c r="C37" i="319"/>
  <c r="D36" i="319"/>
  <c r="F36" i="319" s="1"/>
  <c r="C36" i="319"/>
  <c r="D35" i="319"/>
  <c r="F35" i="319" s="1"/>
  <c r="C35" i="319"/>
  <c r="D34" i="319"/>
  <c r="F34" i="319" s="1"/>
  <c r="C34" i="319"/>
  <c r="F33" i="319"/>
  <c r="D33" i="319"/>
  <c r="C33" i="319"/>
  <c r="D32" i="319"/>
  <c r="F32" i="319" s="1"/>
  <c r="C32" i="319"/>
  <c r="F31" i="319"/>
  <c r="D31" i="319"/>
  <c r="C31" i="319"/>
  <c r="D29" i="319"/>
  <c r="F29" i="319" s="1"/>
  <c r="C29" i="319"/>
  <c r="F28" i="319"/>
  <c r="D28" i="319"/>
  <c r="C28" i="319"/>
  <c r="D27" i="319"/>
  <c r="F27" i="319" s="1"/>
  <c r="C27" i="319"/>
  <c r="F26" i="319"/>
  <c r="D26" i="319"/>
  <c r="C26" i="319"/>
  <c r="D25" i="319"/>
  <c r="F25" i="319" s="1"/>
  <c r="C25" i="319"/>
  <c r="F24" i="319"/>
  <c r="D24" i="319"/>
  <c r="C24" i="319"/>
  <c r="D23" i="319"/>
  <c r="F23" i="319" s="1"/>
  <c r="C23" i="319"/>
  <c r="F22" i="319"/>
  <c r="D22" i="319"/>
  <c r="C22" i="319"/>
  <c r="D21" i="319"/>
  <c r="F21" i="319" s="1"/>
  <c r="C21" i="319"/>
  <c r="F20" i="319"/>
  <c r="D20" i="319"/>
  <c r="C20" i="319"/>
  <c r="F19" i="319"/>
  <c r="D19" i="319"/>
  <c r="C19" i="319"/>
  <c r="D18" i="319"/>
  <c r="F18" i="319" s="1"/>
  <c r="C18" i="319"/>
  <c r="D17" i="319"/>
  <c r="F17" i="319" s="1"/>
  <c r="C17" i="319"/>
  <c r="F16" i="319"/>
  <c r="D16" i="319"/>
  <c r="C16" i="319"/>
  <c r="F14" i="319"/>
  <c r="D14" i="319"/>
  <c r="C14" i="319"/>
  <c r="D13" i="319"/>
  <c r="F13" i="319" s="1"/>
  <c r="C13" i="319"/>
  <c r="D12" i="319"/>
  <c r="F12" i="319" s="1"/>
  <c r="C12" i="319"/>
  <c r="F11" i="319"/>
  <c r="D11" i="319"/>
  <c r="C11" i="319"/>
  <c r="F10" i="319"/>
  <c r="D10" i="319"/>
  <c r="C10" i="319"/>
  <c r="D9" i="319"/>
  <c r="F9" i="319" s="1"/>
  <c r="C9" i="319"/>
  <c r="D8" i="319"/>
  <c r="F8" i="319" s="1"/>
  <c r="C8" i="319"/>
  <c r="F7" i="319"/>
  <c r="D7" i="319"/>
  <c r="C7" i="319"/>
  <c r="F6" i="319"/>
  <c r="D6" i="319"/>
  <c r="C6" i="319"/>
  <c r="D5" i="319"/>
  <c r="F5" i="319" s="1"/>
  <c r="C5" i="319"/>
  <c r="E55" i="260"/>
  <c r="D44" i="318"/>
  <c r="F44" i="318" s="1"/>
  <c r="C44" i="318"/>
  <c r="D43" i="318"/>
  <c r="F43" i="318" s="1"/>
  <c r="C43" i="318"/>
  <c r="D42" i="318"/>
  <c r="F42" i="318" s="1"/>
  <c r="C42" i="318"/>
  <c r="D41" i="318"/>
  <c r="F41" i="318" s="1"/>
  <c r="C41" i="318"/>
  <c r="F40" i="318"/>
  <c r="D40" i="318"/>
  <c r="C40" i="318"/>
  <c r="D39" i="318"/>
  <c r="F39" i="318" s="1"/>
  <c r="C39" i="318"/>
  <c r="D38" i="318"/>
  <c r="F38" i="318" s="1"/>
  <c r="C38" i="318"/>
  <c r="D37" i="318"/>
  <c r="F37" i="318" s="1"/>
  <c r="C37" i="318"/>
  <c r="F36" i="318"/>
  <c r="D36" i="318"/>
  <c r="C36" i="318"/>
  <c r="D35" i="318"/>
  <c r="F35" i="318" s="1"/>
  <c r="C35" i="318"/>
  <c r="D34" i="318"/>
  <c r="F34" i="318" s="1"/>
  <c r="C34" i="318"/>
  <c r="D33" i="318"/>
  <c r="F33" i="318" s="1"/>
  <c r="C33" i="318"/>
  <c r="F32" i="318"/>
  <c r="D32" i="318"/>
  <c r="C32" i="318"/>
  <c r="D31" i="318"/>
  <c r="F31" i="318" s="1"/>
  <c r="C31" i="318"/>
  <c r="D29" i="318"/>
  <c r="F29" i="318" s="1"/>
  <c r="C29" i="318"/>
  <c r="D28" i="318"/>
  <c r="F28" i="318" s="1"/>
  <c r="C28" i="318"/>
  <c r="F27" i="318"/>
  <c r="D27" i="318"/>
  <c r="C27" i="318"/>
  <c r="D26" i="318"/>
  <c r="F26" i="318" s="1"/>
  <c r="C26" i="318"/>
  <c r="D25" i="318"/>
  <c r="F25" i="318" s="1"/>
  <c r="C25" i="318"/>
  <c r="D24" i="318"/>
  <c r="F24" i="318" s="1"/>
  <c r="C24" i="318"/>
  <c r="F23" i="318"/>
  <c r="D23" i="318"/>
  <c r="C23" i="318"/>
  <c r="D22" i="318"/>
  <c r="F22" i="318" s="1"/>
  <c r="C22" i="318"/>
  <c r="D21" i="318"/>
  <c r="F21" i="318" s="1"/>
  <c r="C21" i="318"/>
  <c r="D20" i="318"/>
  <c r="F20" i="318" s="1"/>
  <c r="C20" i="318"/>
  <c r="F19" i="318"/>
  <c r="D19" i="318"/>
  <c r="C19" i="318"/>
  <c r="D18" i="318"/>
  <c r="F18" i="318" s="1"/>
  <c r="C18" i="318"/>
  <c r="D17" i="318"/>
  <c r="F17" i="318" s="1"/>
  <c r="C17" i="318"/>
  <c r="D16" i="318"/>
  <c r="F16" i="318" s="1"/>
  <c r="C16" i="318"/>
  <c r="F14" i="318"/>
  <c r="D14" i="318"/>
  <c r="C14" i="318"/>
  <c r="D13" i="318"/>
  <c r="F13" i="318" s="1"/>
  <c r="C13" i="318"/>
  <c r="D12" i="318"/>
  <c r="F12" i="318" s="1"/>
  <c r="C12" i="318"/>
  <c r="D11" i="318"/>
  <c r="F11" i="318" s="1"/>
  <c r="C11" i="318"/>
  <c r="F10" i="318"/>
  <c r="D10" i="318"/>
  <c r="C10" i="318"/>
  <c r="D9" i="318"/>
  <c r="F9" i="318" s="1"/>
  <c r="C9" i="318"/>
  <c r="D8" i="318"/>
  <c r="F8" i="318" s="1"/>
  <c r="C8" i="318"/>
  <c r="D7" i="318"/>
  <c r="F7" i="318" s="1"/>
  <c r="C7" i="318"/>
  <c r="F6" i="318"/>
  <c r="D6" i="318"/>
  <c r="C6" i="318"/>
  <c r="D5" i="318"/>
  <c r="F5" i="318" s="1"/>
  <c r="C5" i="318"/>
  <c r="E54" i="260"/>
  <c r="D44" i="317"/>
  <c r="F44" i="317" s="1"/>
  <c r="C44" i="317"/>
  <c r="D43" i="317"/>
  <c r="F43" i="317" s="1"/>
  <c r="C43" i="317"/>
  <c r="D42" i="317"/>
  <c r="F42" i="317" s="1"/>
  <c r="C42" i="317"/>
  <c r="D41" i="317"/>
  <c r="F41" i="317" s="1"/>
  <c r="C41" i="317"/>
  <c r="F40" i="317"/>
  <c r="D40" i="317"/>
  <c r="C40" i="317"/>
  <c r="D39" i="317"/>
  <c r="F39" i="317" s="1"/>
  <c r="C39" i="317"/>
  <c r="D38" i="317"/>
  <c r="F38" i="317" s="1"/>
  <c r="C38" i="317"/>
  <c r="F37" i="317"/>
  <c r="D37" i="317"/>
  <c r="C37" i="317"/>
  <c r="F36" i="317"/>
  <c r="D36" i="317"/>
  <c r="C36" i="317"/>
  <c r="D35" i="317"/>
  <c r="F35" i="317" s="1"/>
  <c r="C35" i="317"/>
  <c r="D34" i="317"/>
  <c r="F34" i="317" s="1"/>
  <c r="C34" i="317"/>
  <c r="F33" i="317"/>
  <c r="D33" i="317"/>
  <c r="C33" i="317"/>
  <c r="F32" i="317"/>
  <c r="D32" i="317"/>
  <c r="C32" i="317"/>
  <c r="D31" i="317"/>
  <c r="F31" i="317" s="1"/>
  <c r="C31" i="317"/>
  <c r="D29" i="317"/>
  <c r="F29" i="317" s="1"/>
  <c r="C29" i="317"/>
  <c r="F28" i="317"/>
  <c r="D28" i="317"/>
  <c r="C28" i="317"/>
  <c r="F27" i="317"/>
  <c r="D27" i="317"/>
  <c r="C27" i="317"/>
  <c r="D26" i="317"/>
  <c r="F26" i="317" s="1"/>
  <c r="C26" i="317"/>
  <c r="D25" i="317"/>
  <c r="F25" i="317" s="1"/>
  <c r="C25" i="317"/>
  <c r="F24" i="317"/>
  <c r="D24" i="317"/>
  <c r="C24" i="317"/>
  <c r="F23" i="317"/>
  <c r="D23" i="317"/>
  <c r="C23" i="317"/>
  <c r="D22" i="317"/>
  <c r="F22" i="317" s="1"/>
  <c r="C22" i="317"/>
  <c r="D21" i="317"/>
  <c r="F21" i="317" s="1"/>
  <c r="C21" i="317"/>
  <c r="D20" i="317"/>
  <c r="F20" i="317" s="1"/>
  <c r="C20" i="317"/>
  <c r="F19" i="317"/>
  <c r="D19" i="317"/>
  <c r="C19" i="317"/>
  <c r="D18" i="317"/>
  <c r="F18" i="317" s="1"/>
  <c r="C18" i="317"/>
  <c r="D17" i="317"/>
  <c r="F17" i="317" s="1"/>
  <c r="C17" i="317"/>
  <c r="D16" i="317"/>
  <c r="F16" i="317" s="1"/>
  <c r="C16" i="317"/>
  <c r="F14" i="317"/>
  <c r="D14" i="317"/>
  <c r="C14" i="317"/>
  <c r="D13" i="317"/>
  <c r="F13" i="317" s="1"/>
  <c r="C13" i="317"/>
  <c r="D12" i="317"/>
  <c r="F12" i="317" s="1"/>
  <c r="C12" i="317"/>
  <c r="D11" i="317"/>
  <c r="F11" i="317" s="1"/>
  <c r="C11" i="317"/>
  <c r="F10" i="317"/>
  <c r="D10" i="317"/>
  <c r="C10" i="317"/>
  <c r="D9" i="317"/>
  <c r="F9" i="317" s="1"/>
  <c r="C9" i="317"/>
  <c r="D8" i="317"/>
  <c r="F8" i="317" s="1"/>
  <c r="C8" i="317"/>
  <c r="D7" i="317"/>
  <c r="F7" i="317" s="1"/>
  <c r="C7" i="317"/>
  <c r="F6" i="317"/>
  <c r="D6" i="317"/>
  <c r="C6" i="317"/>
  <c r="D5" i="317"/>
  <c r="F5" i="317" s="1"/>
  <c r="C5" i="317"/>
  <c r="E53" i="260"/>
  <c r="D44" i="316"/>
  <c r="F44" i="316" s="1"/>
  <c r="C44" i="316"/>
  <c r="D43" i="316"/>
  <c r="F43" i="316" s="1"/>
  <c r="C43" i="316"/>
  <c r="D42" i="316"/>
  <c r="F42" i="316" s="1"/>
  <c r="C42" i="316"/>
  <c r="D41" i="316"/>
  <c r="F41" i="316" s="1"/>
  <c r="C41" i="316"/>
  <c r="F40" i="316"/>
  <c r="D40" i="316"/>
  <c r="C40" i="316"/>
  <c r="D39" i="316"/>
  <c r="F39" i="316" s="1"/>
  <c r="C39" i="316"/>
  <c r="D38" i="316"/>
  <c r="F38" i="316" s="1"/>
  <c r="C38" i="316"/>
  <c r="D37" i="316"/>
  <c r="F37" i="316" s="1"/>
  <c r="C37" i="316"/>
  <c r="F36" i="316"/>
  <c r="D36" i="316"/>
  <c r="C36" i="316"/>
  <c r="D35" i="316"/>
  <c r="F35" i="316" s="1"/>
  <c r="C35" i="316"/>
  <c r="D34" i="316"/>
  <c r="F34" i="316" s="1"/>
  <c r="C34" i="316"/>
  <c r="D33" i="316"/>
  <c r="F33" i="316" s="1"/>
  <c r="C33" i="316"/>
  <c r="F32" i="316"/>
  <c r="D32" i="316"/>
  <c r="C32" i="316"/>
  <c r="D31" i="316"/>
  <c r="F31" i="316" s="1"/>
  <c r="C31" i="316"/>
  <c r="D29" i="316"/>
  <c r="F29" i="316" s="1"/>
  <c r="C29" i="316"/>
  <c r="D28" i="316"/>
  <c r="F28" i="316" s="1"/>
  <c r="C28" i="316"/>
  <c r="F27" i="316"/>
  <c r="D27" i="316"/>
  <c r="C27" i="316"/>
  <c r="D26" i="316"/>
  <c r="F26" i="316" s="1"/>
  <c r="C26" i="316"/>
  <c r="D25" i="316"/>
  <c r="F25" i="316" s="1"/>
  <c r="C25" i="316"/>
  <c r="D24" i="316"/>
  <c r="F24" i="316" s="1"/>
  <c r="C24" i="316"/>
  <c r="F23" i="316"/>
  <c r="D23" i="316"/>
  <c r="C23" i="316"/>
  <c r="D22" i="316"/>
  <c r="F22" i="316" s="1"/>
  <c r="C22" i="316"/>
  <c r="D21" i="316"/>
  <c r="F21" i="316" s="1"/>
  <c r="C21" i="316"/>
  <c r="D20" i="316"/>
  <c r="F20" i="316" s="1"/>
  <c r="C20" i="316"/>
  <c r="F19" i="316"/>
  <c r="D19" i="316"/>
  <c r="C19" i="316"/>
  <c r="D18" i="316"/>
  <c r="F18" i="316" s="1"/>
  <c r="C18" i="316"/>
  <c r="D17" i="316"/>
  <c r="F17" i="316" s="1"/>
  <c r="C17" i="316"/>
  <c r="D16" i="316"/>
  <c r="F16" i="316" s="1"/>
  <c r="C16" i="316"/>
  <c r="F14" i="316"/>
  <c r="D14" i="316"/>
  <c r="C14" i="316"/>
  <c r="D13" i="316"/>
  <c r="F13" i="316" s="1"/>
  <c r="C13" i="316"/>
  <c r="D12" i="316"/>
  <c r="F12" i="316" s="1"/>
  <c r="C12" i="316"/>
  <c r="D11" i="316"/>
  <c r="F11" i="316" s="1"/>
  <c r="C11" i="316"/>
  <c r="F10" i="316"/>
  <c r="D10" i="316"/>
  <c r="C10" i="316"/>
  <c r="D9" i="316"/>
  <c r="F9" i="316" s="1"/>
  <c r="C9" i="316"/>
  <c r="D8" i="316"/>
  <c r="F8" i="316" s="1"/>
  <c r="C8" i="316"/>
  <c r="D7" i="316"/>
  <c r="F7" i="316" s="1"/>
  <c r="C7" i="316"/>
  <c r="F6" i="316"/>
  <c r="D6" i="316"/>
  <c r="C6" i="316"/>
  <c r="D5" i="316"/>
  <c r="F5" i="316" s="1"/>
  <c r="C5" i="316"/>
  <c r="E52" i="260"/>
  <c r="D44" i="315"/>
  <c r="F44" i="315" s="1"/>
  <c r="C44" i="315"/>
  <c r="D43" i="315"/>
  <c r="F43" i="315" s="1"/>
  <c r="C43" i="315"/>
  <c r="D42" i="315"/>
  <c r="F42" i="315" s="1"/>
  <c r="C42" i="315"/>
  <c r="D41" i="315"/>
  <c r="F41" i="315" s="1"/>
  <c r="C41" i="315"/>
  <c r="F40" i="315"/>
  <c r="D40" i="315"/>
  <c r="C40" i="315"/>
  <c r="D39" i="315"/>
  <c r="F39" i="315" s="1"/>
  <c r="C39" i="315"/>
  <c r="D38" i="315"/>
  <c r="F38" i="315" s="1"/>
  <c r="C38" i="315"/>
  <c r="F37" i="315"/>
  <c r="D37" i="315"/>
  <c r="C37" i="315"/>
  <c r="F36" i="315"/>
  <c r="D36" i="315"/>
  <c r="C36" i="315"/>
  <c r="D35" i="315"/>
  <c r="F35" i="315" s="1"/>
  <c r="C35" i="315"/>
  <c r="D34" i="315"/>
  <c r="F34" i="315" s="1"/>
  <c r="C34" i="315"/>
  <c r="F33" i="315"/>
  <c r="D33" i="315"/>
  <c r="C33" i="315"/>
  <c r="F32" i="315"/>
  <c r="D32" i="315"/>
  <c r="C32" i="315"/>
  <c r="D31" i="315"/>
  <c r="F31" i="315" s="1"/>
  <c r="C31" i="315"/>
  <c r="D29" i="315"/>
  <c r="F29" i="315" s="1"/>
  <c r="C29" i="315"/>
  <c r="F28" i="315"/>
  <c r="D28" i="315"/>
  <c r="C28" i="315"/>
  <c r="F27" i="315"/>
  <c r="D27" i="315"/>
  <c r="C27" i="315"/>
  <c r="D26" i="315"/>
  <c r="F26" i="315" s="1"/>
  <c r="C26" i="315"/>
  <c r="D25" i="315"/>
  <c r="F25" i="315" s="1"/>
  <c r="C25" i="315"/>
  <c r="F24" i="315"/>
  <c r="D24" i="315"/>
  <c r="C24" i="315"/>
  <c r="F23" i="315"/>
  <c r="D23" i="315"/>
  <c r="C23" i="315"/>
  <c r="D22" i="315"/>
  <c r="F22" i="315" s="1"/>
  <c r="C22" i="315"/>
  <c r="D21" i="315"/>
  <c r="F21" i="315" s="1"/>
  <c r="C21" i="315"/>
  <c r="F20" i="315"/>
  <c r="D20" i="315"/>
  <c r="C20" i="315"/>
  <c r="F19" i="315"/>
  <c r="D19" i="315"/>
  <c r="C19" i="315"/>
  <c r="D18" i="315"/>
  <c r="F18" i="315" s="1"/>
  <c r="C18" i="315"/>
  <c r="D17" i="315"/>
  <c r="F17" i="315" s="1"/>
  <c r="C17" i="315"/>
  <c r="F16" i="315"/>
  <c r="D16" i="315"/>
  <c r="C16" i="315"/>
  <c r="F14" i="315"/>
  <c r="D14" i="315"/>
  <c r="C14" i="315"/>
  <c r="D13" i="315"/>
  <c r="F13" i="315" s="1"/>
  <c r="C13" i="315"/>
  <c r="D12" i="315"/>
  <c r="F12" i="315" s="1"/>
  <c r="C12" i="315"/>
  <c r="F11" i="315"/>
  <c r="D11" i="315"/>
  <c r="C11" i="315"/>
  <c r="F10" i="315"/>
  <c r="D10" i="315"/>
  <c r="C10" i="315"/>
  <c r="D9" i="315"/>
  <c r="F9" i="315" s="1"/>
  <c r="C9" i="315"/>
  <c r="D8" i="315"/>
  <c r="F8" i="315" s="1"/>
  <c r="C8" i="315"/>
  <c r="F7" i="315"/>
  <c r="D7" i="315"/>
  <c r="C7" i="315"/>
  <c r="F6" i="315"/>
  <c r="D6" i="315"/>
  <c r="C6" i="315"/>
  <c r="D5" i="315"/>
  <c r="F5" i="315" s="1"/>
  <c r="C5" i="315"/>
  <c r="E51" i="260"/>
  <c r="D44" i="314"/>
  <c r="F44" i="314" s="1"/>
  <c r="C44" i="314"/>
  <c r="D43" i="314"/>
  <c r="F43" i="314" s="1"/>
  <c r="C43" i="314"/>
  <c r="D42" i="314"/>
  <c r="F42" i="314" s="1"/>
  <c r="C42" i="314"/>
  <c r="D41" i="314"/>
  <c r="F41" i="314" s="1"/>
  <c r="C41" i="314"/>
  <c r="F40" i="314"/>
  <c r="D40" i="314"/>
  <c r="C40" i="314"/>
  <c r="D39" i="314"/>
  <c r="F39" i="314" s="1"/>
  <c r="C39" i="314"/>
  <c r="D38" i="314"/>
  <c r="F38" i="314" s="1"/>
  <c r="C38" i="314"/>
  <c r="F37" i="314"/>
  <c r="D37" i="314"/>
  <c r="C37" i="314"/>
  <c r="F36" i="314"/>
  <c r="D36" i="314"/>
  <c r="C36" i="314"/>
  <c r="D35" i="314"/>
  <c r="F35" i="314" s="1"/>
  <c r="C35" i="314"/>
  <c r="D34" i="314"/>
  <c r="F34" i="314" s="1"/>
  <c r="C34" i="314"/>
  <c r="F33" i="314"/>
  <c r="D33" i="314"/>
  <c r="C33" i="314"/>
  <c r="F32" i="314"/>
  <c r="D32" i="314"/>
  <c r="C32" i="314"/>
  <c r="D31" i="314"/>
  <c r="F31" i="314" s="1"/>
  <c r="C31" i="314"/>
  <c r="D29" i="314"/>
  <c r="F29" i="314" s="1"/>
  <c r="C29" i="314"/>
  <c r="F28" i="314"/>
  <c r="D28" i="314"/>
  <c r="C28" i="314"/>
  <c r="F27" i="314"/>
  <c r="D27" i="314"/>
  <c r="C27" i="314"/>
  <c r="D26" i="314"/>
  <c r="F26" i="314" s="1"/>
  <c r="C26" i="314"/>
  <c r="D25" i="314"/>
  <c r="F25" i="314" s="1"/>
  <c r="C25" i="314"/>
  <c r="F24" i="314"/>
  <c r="D24" i="314"/>
  <c r="C24" i="314"/>
  <c r="F23" i="314"/>
  <c r="D23" i="314"/>
  <c r="C23" i="314"/>
  <c r="D22" i="314"/>
  <c r="F22" i="314" s="1"/>
  <c r="C22" i="314"/>
  <c r="D21" i="314"/>
  <c r="F21" i="314" s="1"/>
  <c r="C21" i="314"/>
  <c r="F20" i="314"/>
  <c r="D20" i="314"/>
  <c r="C20" i="314"/>
  <c r="F19" i="314"/>
  <c r="D19" i="314"/>
  <c r="C19" i="314"/>
  <c r="D18" i="314"/>
  <c r="F18" i="314" s="1"/>
  <c r="C18" i="314"/>
  <c r="D17" i="314"/>
  <c r="F17" i="314" s="1"/>
  <c r="C17" i="314"/>
  <c r="F16" i="314"/>
  <c r="D16" i="314"/>
  <c r="C16" i="314"/>
  <c r="F14" i="314"/>
  <c r="D14" i="314"/>
  <c r="C14" i="314"/>
  <c r="D13" i="314"/>
  <c r="F13" i="314" s="1"/>
  <c r="C13" i="314"/>
  <c r="D12" i="314"/>
  <c r="F12" i="314" s="1"/>
  <c r="C12" i="314"/>
  <c r="F11" i="314"/>
  <c r="D11" i="314"/>
  <c r="C11" i="314"/>
  <c r="F10" i="314"/>
  <c r="D10" i="314"/>
  <c r="C10" i="314"/>
  <c r="D9" i="314"/>
  <c r="F9" i="314" s="1"/>
  <c r="C9" i="314"/>
  <c r="D8" i="314"/>
  <c r="F8" i="314" s="1"/>
  <c r="C8" i="314"/>
  <c r="F7" i="314"/>
  <c r="D7" i="314"/>
  <c r="C7" i="314"/>
  <c r="F6" i="314"/>
  <c r="D6" i="314"/>
  <c r="C6" i="314"/>
  <c r="D5" i="314"/>
  <c r="F5" i="314" s="1"/>
  <c r="C5" i="314"/>
  <c r="E50" i="260"/>
  <c r="D44" i="313"/>
  <c r="F44" i="313" s="1"/>
  <c r="C44" i="313"/>
  <c r="D43" i="313"/>
  <c r="F43" i="313" s="1"/>
  <c r="C43" i="313"/>
  <c r="D42" i="313"/>
  <c r="F42" i="313" s="1"/>
  <c r="C42" i="313"/>
  <c r="D41" i="313"/>
  <c r="F41" i="313" s="1"/>
  <c r="C41" i="313"/>
  <c r="F40" i="313"/>
  <c r="D40" i="313"/>
  <c r="C40" i="313"/>
  <c r="D39" i="313"/>
  <c r="F39" i="313" s="1"/>
  <c r="C39" i="313"/>
  <c r="D38" i="313"/>
  <c r="F38" i="313" s="1"/>
  <c r="C38" i="313"/>
  <c r="D37" i="313"/>
  <c r="F37" i="313" s="1"/>
  <c r="C37" i="313"/>
  <c r="F36" i="313"/>
  <c r="D36" i="313"/>
  <c r="C36" i="313"/>
  <c r="D35" i="313"/>
  <c r="F35" i="313" s="1"/>
  <c r="C35" i="313"/>
  <c r="D34" i="313"/>
  <c r="F34" i="313" s="1"/>
  <c r="C34" i="313"/>
  <c r="D33" i="313"/>
  <c r="F33" i="313" s="1"/>
  <c r="C33" i="313"/>
  <c r="F32" i="313"/>
  <c r="D32" i="313"/>
  <c r="C32" i="313"/>
  <c r="D31" i="313"/>
  <c r="F31" i="313" s="1"/>
  <c r="C31" i="313"/>
  <c r="D29" i="313"/>
  <c r="F29" i="313" s="1"/>
  <c r="C29" i="313"/>
  <c r="D28" i="313"/>
  <c r="F28" i="313" s="1"/>
  <c r="C28" i="313"/>
  <c r="F27" i="313"/>
  <c r="D27" i="313"/>
  <c r="C27" i="313"/>
  <c r="D26" i="313"/>
  <c r="F26" i="313" s="1"/>
  <c r="C26" i="313"/>
  <c r="D25" i="313"/>
  <c r="F25" i="313" s="1"/>
  <c r="C25" i="313"/>
  <c r="D24" i="313"/>
  <c r="F24" i="313" s="1"/>
  <c r="C24" i="313"/>
  <c r="F23" i="313"/>
  <c r="D23" i="313"/>
  <c r="C23" i="313"/>
  <c r="F22" i="313"/>
  <c r="D22" i="313"/>
  <c r="C22" i="313"/>
  <c r="D21" i="313"/>
  <c r="F21" i="313" s="1"/>
  <c r="C21" i="313"/>
  <c r="D20" i="313"/>
  <c r="F20" i="313" s="1"/>
  <c r="C20" i="313"/>
  <c r="F19" i="313"/>
  <c r="D19" i="313"/>
  <c r="C19" i="313"/>
  <c r="F18" i="313"/>
  <c r="D18" i="313"/>
  <c r="C18" i="313"/>
  <c r="D17" i="313"/>
  <c r="F17" i="313" s="1"/>
  <c r="C17" i="313"/>
  <c r="D16" i="313"/>
  <c r="F16" i="313" s="1"/>
  <c r="C16" i="313"/>
  <c r="F14" i="313"/>
  <c r="D14" i="313"/>
  <c r="C14" i="313"/>
  <c r="D13" i="313"/>
  <c r="F13" i="313" s="1"/>
  <c r="C13" i="313"/>
  <c r="D12" i="313"/>
  <c r="F12" i="313" s="1"/>
  <c r="C12" i="313"/>
  <c r="D11" i="313"/>
  <c r="F11" i="313" s="1"/>
  <c r="C11" i="313"/>
  <c r="F10" i="313"/>
  <c r="D10" i="313"/>
  <c r="C10" i="313"/>
  <c r="D9" i="313"/>
  <c r="F9" i="313" s="1"/>
  <c r="C9" i="313"/>
  <c r="D8" i="313"/>
  <c r="F8" i="313" s="1"/>
  <c r="C8" i="313"/>
  <c r="D7" i="313"/>
  <c r="F7" i="313" s="1"/>
  <c r="C7" i="313"/>
  <c r="F6" i="313"/>
  <c r="D6" i="313"/>
  <c r="C6" i="313"/>
  <c r="D5" i="313"/>
  <c r="F5" i="313" s="1"/>
  <c r="C5" i="313"/>
  <c r="E49" i="260"/>
  <c r="D44" i="312"/>
  <c r="F44" i="312" s="1"/>
  <c r="C44" i="312"/>
  <c r="D43" i="312"/>
  <c r="F43" i="312" s="1"/>
  <c r="C43" i="312"/>
  <c r="F42" i="312"/>
  <c r="D42" i="312"/>
  <c r="C42" i="312"/>
  <c r="D41" i="312"/>
  <c r="F41" i="312" s="1"/>
  <c r="C41" i="312"/>
  <c r="D40" i="312"/>
  <c r="F40" i="312" s="1"/>
  <c r="C40" i="312"/>
  <c r="D39" i="312"/>
  <c r="F39" i="312" s="1"/>
  <c r="C39" i="312"/>
  <c r="F38" i="312"/>
  <c r="D38" i="312"/>
  <c r="C38" i="312"/>
  <c r="D37" i="312"/>
  <c r="F37" i="312" s="1"/>
  <c r="C37" i="312"/>
  <c r="D36" i="312"/>
  <c r="F36" i="312" s="1"/>
  <c r="C36" i="312"/>
  <c r="D35" i="312"/>
  <c r="F35" i="312" s="1"/>
  <c r="C35" i="312"/>
  <c r="F34" i="312"/>
  <c r="D34" i="312"/>
  <c r="C34" i="312"/>
  <c r="D33" i="312"/>
  <c r="F33" i="312" s="1"/>
  <c r="C33" i="312"/>
  <c r="D32" i="312"/>
  <c r="F32" i="312" s="1"/>
  <c r="C32" i="312"/>
  <c r="D31" i="312"/>
  <c r="F31" i="312" s="1"/>
  <c r="C31" i="312"/>
  <c r="F29" i="312"/>
  <c r="D29" i="312"/>
  <c r="C29" i="312"/>
  <c r="D28" i="312"/>
  <c r="F28" i="312" s="1"/>
  <c r="C28" i="312"/>
  <c r="D27" i="312"/>
  <c r="F27" i="312" s="1"/>
  <c r="C27" i="312"/>
  <c r="D26" i="312"/>
  <c r="F26" i="312" s="1"/>
  <c r="C26" i="312"/>
  <c r="F25" i="312"/>
  <c r="D25" i="312"/>
  <c r="C25" i="312"/>
  <c r="D24" i="312"/>
  <c r="F24" i="312" s="1"/>
  <c r="C24" i="312"/>
  <c r="D23" i="312"/>
  <c r="F23" i="312" s="1"/>
  <c r="C23" i="312"/>
  <c r="D22" i="312"/>
  <c r="F22" i="312" s="1"/>
  <c r="C22" i="312"/>
  <c r="D21" i="312"/>
  <c r="F21" i="312" s="1"/>
  <c r="C21" i="312"/>
  <c r="D20" i="312"/>
  <c r="F20" i="312" s="1"/>
  <c r="C20" i="312"/>
  <c r="F19" i="312"/>
  <c r="D19" i="312"/>
  <c r="C19" i="312"/>
  <c r="D18" i="312"/>
  <c r="F18" i="312" s="1"/>
  <c r="C18" i="312"/>
  <c r="D17" i="312"/>
  <c r="F17" i="312" s="1"/>
  <c r="C17" i="312"/>
  <c r="D16" i="312"/>
  <c r="F16" i="312" s="1"/>
  <c r="C16" i="312"/>
  <c r="F14" i="312"/>
  <c r="D14" i="312"/>
  <c r="C14" i="312"/>
  <c r="D13" i="312"/>
  <c r="F13" i="312" s="1"/>
  <c r="C13" i="312"/>
  <c r="D12" i="312"/>
  <c r="F12" i="312" s="1"/>
  <c r="C12" i="312"/>
  <c r="D11" i="312"/>
  <c r="F11" i="312" s="1"/>
  <c r="C11" i="312"/>
  <c r="F10" i="312"/>
  <c r="D10" i="312"/>
  <c r="C10" i="312"/>
  <c r="D9" i="312"/>
  <c r="F9" i="312" s="1"/>
  <c r="C9" i="312"/>
  <c r="D8" i="312"/>
  <c r="F8" i="312" s="1"/>
  <c r="C8" i="312"/>
  <c r="D7" i="312"/>
  <c r="F7" i="312" s="1"/>
  <c r="C7" i="312"/>
  <c r="F6" i="312"/>
  <c r="D6" i="312"/>
  <c r="C6" i="312"/>
  <c r="D5" i="312"/>
  <c r="F5" i="312" s="1"/>
  <c r="C5" i="312"/>
  <c r="E48" i="260"/>
  <c r="D44" i="311"/>
  <c r="F44" i="311" s="1"/>
  <c r="C44" i="311"/>
  <c r="D43" i="311"/>
  <c r="F43" i="311" s="1"/>
  <c r="C43" i="311"/>
  <c r="D42" i="311"/>
  <c r="F42" i="311" s="1"/>
  <c r="C42" i="311"/>
  <c r="D41" i="311"/>
  <c r="F41" i="311" s="1"/>
  <c r="C41" i="311"/>
  <c r="F40" i="311"/>
  <c r="D40" i="311"/>
  <c r="C40" i="311"/>
  <c r="D39" i="311"/>
  <c r="F39" i="311" s="1"/>
  <c r="C39" i="311"/>
  <c r="D38" i="311"/>
  <c r="F38" i="311" s="1"/>
  <c r="C38" i="311"/>
  <c r="D37" i="311"/>
  <c r="F37" i="311" s="1"/>
  <c r="C37" i="311"/>
  <c r="F36" i="311"/>
  <c r="D36" i="311"/>
  <c r="C36" i="311"/>
  <c r="D35" i="311"/>
  <c r="F35" i="311" s="1"/>
  <c r="C35" i="311"/>
  <c r="D34" i="311"/>
  <c r="F34" i="311" s="1"/>
  <c r="C34" i="311"/>
  <c r="D33" i="311"/>
  <c r="F33" i="311" s="1"/>
  <c r="C33" i="311"/>
  <c r="F32" i="311"/>
  <c r="D32" i="311"/>
  <c r="C32" i="311"/>
  <c r="D31" i="311"/>
  <c r="F31" i="311" s="1"/>
  <c r="C31" i="311"/>
  <c r="D29" i="311"/>
  <c r="F29" i="311" s="1"/>
  <c r="C29" i="311"/>
  <c r="D28" i="311"/>
  <c r="F28" i="311" s="1"/>
  <c r="C28" i="311"/>
  <c r="F27" i="311"/>
  <c r="D27" i="311"/>
  <c r="C27" i="311"/>
  <c r="D26" i="311"/>
  <c r="F26" i="311" s="1"/>
  <c r="C26" i="311"/>
  <c r="D25" i="311"/>
  <c r="F25" i="311" s="1"/>
  <c r="C25" i="311"/>
  <c r="D24" i="311"/>
  <c r="F24" i="311" s="1"/>
  <c r="C24" i="311"/>
  <c r="F23" i="311"/>
  <c r="D23" i="311"/>
  <c r="C23" i="311"/>
  <c r="D22" i="311"/>
  <c r="F22" i="311" s="1"/>
  <c r="C22" i="311"/>
  <c r="D21" i="311"/>
  <c r="F21" i="311" s="1"/>
  <c r="C21" i="311"/>
  <c r="D20" i="311"/>
  <c r="F20" i="311" s="1"/>
  <c r="C20" i="311"/>
  <c r="F19" i="311"/>
  <c r="D19" i="311"/>
  <c r="C19" i="311"/>
  <c r="D18" i="311"/>
  <c r="F18" i="311" s="1"/>
  <c r="C18" i="311"/>
  <c r="D17" i="311"/>
  <c r="F17" i="311" s="1"/>
  <c r="C17" i="311"/>
  <c r="D16" i="311"/>
  <c r="F16" i="311" s="1"/>
  <c r="C16" i="311"/>
  <c r="F14" i="311"/>
  <c r="D14" i="311"/>
  <c r="C14" i="311"/>
  <c r="D13" i="311"/>
  <c r="F13" i="311" s="1"/>
  <c r="C13" i="311"/>
  <c r="D12" i="311"/>
  <c r="F12" i="311" s="1"/>
  <c r="C12" i="311"/>
  <c r="D11" i="311"/>
  <c r="F11" i="311" s="1"/>
  <c r="C11" i="311"/>
  <c r="F10" i="311"/>
  <c r="D10" i="311"/>
  <c r="C10" i="311"/>
  <c r="D9" i="311"/>
  <c r="F9" i="311" s="1"/>
  <c r="C9" i="311"/>
  <c r="D8" i="311"/>
  <c r="F8" i="311" s="1"/>
  <c r="C8" i="311"/>
  <c r="D7" i="311"/>
  <c r="F7" i="311" s="1"/>
  <c r="C7" i="311"/>
  <c r="F6" i="311"/>
  <c r="D6" i="311"/>
  <c r="C6" i="311"/>
  <c r="D5" i="311"/>
  <c r="F5" i="311" s="1"/>
  <c r="C5" i="311"/>
  <c r="E47" i="260"/>
  <c r="D44" i="310"/>
  <c r="F44" i="310" s="1"/>
  <c r="C44" i="310"/>
  <c r="D43" i="310"/>
  <c r="F43" i="310" s="1"/>
  <c r="C43" i="310"/>
  <c r="F42" i="310"/>
  <c r="D42" i="310"/>
  <c r="C42" i="310"/>
  <c r="D41" i="310"/>
  <c r="F41" i="310" s="1"/>
  <c r="C41" i="310"/>
  <c r="D40" i="310"/>
  <c r="F40" i="310" s="1"/>
  <c r="C40" i="310"/>
  <c r="D39" i="310"/>
  <c r="F39" i="310" s="1"/>
  <c r="C39" i="310"/>
  <c r="F38" i="310"/>
  <c r="D38" i="310"/>
  <c r="C38" i="310"/>
  <c r="D37" i="310"/>
  <c r="F37" i="310" s="1"/>
  <c r="C37" i="310"/>
  <c r="D36" i="310"/>
  <c r="F36" i="310" s="1"/>
  <c r="C36" i="310"/>
  <c r="D35" i="310"/>
  <c r="F35" i="310" s="1"/>
  <c r="C35" i="310"/>
  <c r="F34" i="310"/>
  <c r="D34" i="310"/>
  <c r="C34" i="310"/>
  <c r="D33" i="310"/>
  <c r="F33" i="310" s="1"/>
  <c r="C33" i="310"/>
  <c r="D32" i="310"/>
  <c r="F32" i="310" s="1"/>
  <c r="C32" i="310"/>
  <c r="D31" i="310"/>
  <c r="F31" i="310" s="1"/>
  <c r="C31" i="310"/>
  <c r="F29" i="310"/>
  <c r="D29" i="310"/>
  <c r="C29" i="310"/>
  <c r="D28" i="310"/>
  <c r="F28" i="310" s="1"/>
  <c r="C28" i="310"/>
  <c r="D27" i="310"/>
  <c r="F27" i="310" s="1"/>
  <c r="C27" i="310"/>
  <c r="D26" i="310"/>
  <c r="F26" i="310" s="1"/>
  <c r="C26" i="310"/>
  <c r="F25" i="310"/>
  <c r="D25" i="310"/>
  <c r="C25" i="310"/>
  <c r="D24" i="310"/>
  <c r="F24" i="310" s="1"/>
  <c r="C24" i="310"/>
  <c r="D23" i="310"/>
  <c r="F23" i="310" s="1"/>
  <c r="C23" i="310"/>
  <c r="D22" i="310"/>
  <c r="F22" i="310" s="1"/>
  <c r="C22" i="310"/>
  <c r="D21" i="310"/>
  <c r="F21" i="310" s="1"/>
  <c r="C21" i="310"/>
  <c r="D20" i="310"/>
  <c r="F20" i="310" s="1"/>
  <c r="C20" i="310"/>
  <c r="D19" i="310"/>
  <c r="F19" i="310" s="1"/>
  <c r="C19" i="310"/>
  <c r="F18" i="310"/>
  <c r="D18" i="310"/>
  <c r="C18" i="310"/>
  <c r="D17" i="310"/>
  <c r="F17" i="310" s="1"/>
  <c r="C17" i="310"/>
  <c r="D16" i="310"/>
  <c r="F16" i="310" s="1"/>
  <c r="C16" i="310"/>
  <c r="D14" i="310"/>
  <c r="F14" i="310" s="1"/>
  <c r="C14" i="310"/>
  <c r="F13" i="310"/>
  <c r="D13" i="310"/>
  <c r="C13" i="310"/>
  <c r="D12" i="310"/>
  <c r="F12" i="310" s="1"/>
  <c r="C12" i="310"/>
  <c r="D11" i="310"/>
  <c r="F11" i="310" s="1"/>
  <c r="C11" i="310"/>
  <c r="D10" i="310"/>
  <c r="F10" i="310" s="1"/>
  <c r="C10" i="310"/>
  <c r="F9" i="310"/>
  <c r="D9" i="310"/>
  <c r="C9" i="310"/>
  <c r="D8" i="310"/>
  <c r="F8" i="310" s="1"/>
  <c r="C8" i="310"/>
  <c r="D7" i="310"/>
  <c r="F7" i="310" s="1"/>
  <c r="C7" i="310"/>
  <c r="F6" i="310"/>
  <c r="D6" i="310"/>
  <c r="C6" i="310"/>
  <c r="D5" i="310"/>
  <c r="F5" i="310" s="1"/>
  <c r="C5" i="310"/>
  <c r="E46" i="260"/>
  <c r="D44" i="309"/>
  <c r="F44" i="309" s="1"/>
  <c r="C44" i="309"/>
  <c r="D43" i="309"/>
  <c r="F43" i="309" s="1"/>
  <c r="C43" i="309"/>
  <c r="F42" i="309"/>
  <c r="D42" i="309"/>
  <c r="C42" i="309"/>
  <c r="D41" i="309"/>
  <c r="F41" i="309" s="1"/>
  <c r="C41" i="309"/>
  <c r="D40" i="309"/>
  <c r="F40" i="309" s="1"/>
  <c r="C40" i="309"/>
  <c r="D39" i="309"/>
  <c r="F39" i="309" s="1"/>
  <c r="C39" i="309"/>
  <c r="F38" i="309"/>
  <c r="D38" i="309"/>
  <c r="C38" i="309"/>
  <c r="D37" i="309"/>
  <c r="F37" i="309" s="1"/>
  <c r="C37" i="309"/>
  <c r="D36" i="309"/>
  <c r="F36" i="309" s="1"/>
  <c r="C36" i="309"/>
  <c r="D35" i="309"/>
  <c r="F35" i="309" s="1"/>
  <c r="C35" i="309"/>
  <c r="F34" i="309"/>
  <c r="D34" i="309"/>
  <c r="C34" i="309"/>
  <c r="D33" i="309"/>
  <c r="F33" i="309" s="1"/>
  <c r="C33" i="309"/>
  <c r="D32" i="309"/>
  <c r="F32" i="309" s="1"/>
  <c r="C32" i="309"/>
  <c r="F31" i="309"/>
  <c r="D31" i="309"/>
  <c r="C31" i="309"/>
  <c r="D29" i="309"/>
  <c r="F29" i="309" s="1"/>
  <c r="C29" i="309"/>
  <c r="D28" i="309"/>
  <c r="F28" i="309" s="1"/>
  <c r="C28" i="309"/>
  <c r="D27" i="309"/>
  <c r="F27" i="309" s="1"/>
  <c r="C27" i="309"/>
  <c r="F26" i="309"/>
  <c r="D26" i="309"/>
  <c r="C26" i="309"/>
  <c r="D25" i="309"/>
  <c r="F25" i="309" s="1"/>
  <c r="C25" i="309"/>
  <c r="D24" i="309"/>
  <c r="F24" i="309" s="1"/>
  <c r="C24" i="309"/>
  <c r="D23" i="309"/>
  <c r="F23" i="309" s="1"/>
  <c r="C23" i="309"/>
  <c r="F22" i="309"/>
  <c r="D22" i="309"/>
  <c r="C22" i="309"/>
  <c r="D21" i="309"/>
  <c r="F21" i="309" s="1"/>
  <c r="C21" i="309"/>
  <c r="D20" i="309"/>
  <c r="F20" i="309" s="1"/>
  <c r="C20" i="309"/>
  <c r="D19" i="309"/>
  <c r="F19" i="309" s="1"/>
  <c r="C19" i="309"/>
  <c r="F18" i="309"/>
  <c r="D18" i="309"/>
  <c r="C18" i="309"/>
  <c r="D17" i="309"/>
  <c r="F17" i="309" s="1"/>
  <c r="C17" i="309"/>
  <c r="D16" i="309"/>
  <c r="F16" i="309" s="1"/>
  <c r="C16" i="309"/>
  <c r="D14" i="309"/>
  <c r="F14" i="309" s="1"/>
  <c r="C14" i="309"/>
  <c r="F13" i="309"/>
  <c r="D13" i="309"/>
  <c r="C13" i="309"/>
  <c r="D12" i="309"/>
  <c r="F12" i="309" s="1"/>
  <c r="C12" i="309"/>
  <c r="D11" i="309"/>
  <c r="F11" i="309" s="1"/>
  <c r="C11" i="309"/>
  <c r="F10" i="309"/>
  <c r="D10" i="309"/>
  <c r="C10" i="309"/>
  <c r="F9" i="309"/>
  <c r="D9" i="309"/>
  <c r="C9" i="309"/>
  <c r="D8" i="309"/>
  <c r="F8" i="309" s="1"/>
  <c r="C8" i="309"/>
  <c r="D7" i="309"/>
  <c r="F7" i="309" s="1"/>
  <c r="C7" i="309"/>
  <c r="F6" i="309"/>
  <c r="D6" i="309"/>
  <c r="C6" i="309"/>
  <c r="F5" i="309"/>
  <c r="F46" i="309" s="1"/>
  <c r="D5" i="309"/>
  <c r="C5" i="309"/>
  <c r="E45" i="260"/>
  <c r="D44" i="308"/>
  <c r="F44" i="308" s="1"/>
  <c r="C44" i="308"/>
  <c r="D43" i="308"/>
  <c r="F43" i="308" s="1"/>
  <c r="C43" i="308"/>
  <c r="D42" i="308"/>
  <c r="F42" i="308" s="1"/>
  <c r="C42" i="308"/>
  <c r="F41" i="308"/>
  <c r="D41" i="308"/>
  <c r="C41" i="308"/>
  <c r="D40" i="308"/>
  <c r="F40" i="308" s="1"/>
  <c r="C40" i="308"/>
  <c r="D39" i="308"/>
  <c r="F39" i="308" s="1"/>
  <c r="C39" i="308"/>
  <c r="D38" i="308"/>
  <c r="F38" i="308" s="1"/>
  <c r="C38" i="308"/>
  <c r="F37" i="308"/>
  <c r="D37" i="308"/>
  <c r="C37" i="308"/>
  <c r="D36" i="308"/>
  <c r="F36" i="308" s="1"/>
  <c r="C36" i="308"/>
  <c r="D35" i="308"/>
  <c r="F35" i="308" s="1"/>
  <c r="C35" i="308"/>
  <c r="D34" i="308"/>
  <c r="F34" i="308" s="1"/>
  <c r="C34" i="308"/>
  <c r="F33" i="308"/>
  <c r="D33" i="308"/>
  <c r="C33" i="308"/>
  <c r="D32" i="308"/>
  <c r="F32" i="308" s="1"/>
  <c r="C32" i="308"/>
  <c r="D31" i="308"/>
  <c r="F31" i="308" s="1"/>
  <c r="C31" i="308"/>
  <c r="D29" i="308"/>
  <c r="F29" i="308" s="1"/>
  <c r="C29" i="308"/>
  <c r="F28" i="308"/>
  <c r="D28" i="308"/>
  <c r="C28" i="308"/>
  <c r="D27" i="308"/>
  <c r="F27" i="308" s="1"/>
  <c r="C27" i="308"/>
  <c r="D26" i="308"/>
  <c r="F26" i="308" s="1"/>
  <c r="C26" i="308"/>
  <c r="D25" i="308"/>
  <c r="F25" i="308" s="1"/>
  <c r="C25" i="308"/>
  <c r="F24" i="308"/>
  <c r="D24" i="308"/>
  <c r="C24" i="308"/>
  <c r="F23" i="308"/>
  <c r="D23" i="308"/>
  <c r="C23" i="308"/>
  <c r="D22" i="308"/>
  <c r="F22" i="308" s="1"/>
  <c r="C22" i="308"/>
  <c r="D21" i="308"/>
  <c r="F21" i="308" s="1"/>
  <c r="C21" i="308"/>
  <c r="F20" i="308"/>
  <c r="D20" i="308"/>
  <c r="C20" i="308"/>
  <c r="F19" i="308"/>
  <c r="D19" i="308"/>
  <c r="C19" i="308"/>
  <c r="D18" i="308"/>
  <c r="F18" i="308" s="1"/>
  <c r="C18" i="308"/>
  <c r="D17" i="308"/>
  <c r="F17" i="308" s="1"/>
  <c r="C17" i="308"/>
  <c r="F16" i="308"/>
  <c r="D16" i="308"/>
  <c r="C16" i="308"/>
  <c r="F14" i="308"/>
  <c r="D14" i="308"/>
  <c r="C14" i="308"/>
  <c r="D13" i="308"/>
  <c r="F13" i="308" s="1"/>
  <c r="C13" i="308"/>
  <c r="D12" i="308"/>
  <c r="F12" i="308" s="1"/>
  <c r="C12" i="308"/>
  <c r="F11" i="308"/>
  <c r="D11" i="308"/>
  <c r="C11" i="308"/>
  <c r="F10" i="308"/>
  <c r="D10" i="308"/>
  <c r="C10" i="308"/>
  <c r="D9" i="308"/>
  <c r="F9" i="308" s="1"/>
  <c r="C9" i="308"/>
  <c r="D8" i="308"/>
  <c r="F8" i="308" s="1"/>
  <c r="C8" i="308"/>
  <c r="F7" i="308"/>
  <c r="D7" i="308"/>
  <c r="C7" i="308"/>
  <c r="F6" i="308"/>
  <c r="D6" i="308"/>
  <c r="C6" i="308"/>
  <c r="D5" i="308"/>
  <c r="F5" i="308" s="1"/>
  <c r="C5" i="308"/>
  <c r="E44" i="260"/>
  <c r="D44" i="307"/>
  <c r="F44" i="307" s="1"/>
  <c r="C44" i="307"/>
  <c r="D43" i="307"/>
  <c r="F43" i="307" s="1"/>
  <c r="C43" i="307"/>
  <c r="D42" i="307"/>
  <c r="F42" i="307" s="1"/>
  <c r="C42" i="307"/>
  <c r="D41" i="307"/>
  <c r="F41" i="307" s="1"/>
  <c r="C41" i="307"/>
  <c r="F40" i="307"/>
  <c r="D40" i="307"/>
  <c r="C40" i="307"/>
  <c r="D39" i="307"/>
  <c r="F39" i="307" s="1"/>
  <c r="C39" i="307"/>
  <c r="D38" i="307"/>
  <c r="F38" i="307" s="1"/>
  <c r="C38" i="307"/>
  <c r="D37" i="307"/>
  <c r="F37" i="307" s="1"/>
  <c r="C37" i="307"/>
  <c r="F36" i="307"/>
  <c r="D36" i="307"/>
  <c r="C36" i="307"/>
  <c r="D35" i="307"/>
  <c r="F35" i="307" s="1"/>
  <c r="C35" i="307"/>
  <c r="D34" i="307"/>
  <c r="F34" i="307" s="1"/>
  <c r="C34" i="307"/>
  <c r="D33" i="307"/>
  <c r="F33" i="307" s="1"/>
  <c r="C33" i="307"/>
  <c r="F32" i="307"/>
  <c r="D32" i="307"/>
  <c r="C32" i="307"/>
  <c r="D31" i="307"/>
  <c r="F31" i="307" s="1"/>
  <c r="C31" i="307"/>
  <c r="D29" i="307"/>
  <c r="F29" i="307" s="1"/>
  <c r="C29" i="307"/>
  <c r="D28" i="307"/>
  <c r="F28" i="307" s="1"/>
  <c r="C28" i="307"/>
  <c r="F27" i="307"/>
  <c r="D27" i="307"/>
  <c r="C27" i="307"/>
  <c r="F26" i="307"/>
  <c r="D26" i="307"/>
  <c r="C26" i="307"/>
  <c r="D25" i="307"/>
  <c r="F25" i="307" s="1"/>
  <c r="C25" i="307"/>
  <c r="D24" i="307"/>
  <c r="F24" i="307" s="1"/>
  <c r="C24" i="307"/>
  <c r="F23" i="307"/>
  <c r="D23" i="307"/>
  <c r="C23" i="307"/>
  <c r="F22" i="307"/>
  <c r="D22" i="307"/>
  <c r="C22" i="307"/>
  <c r="D21" i="307"/>
  <c r="F21" i="307" s="1"/>
  <c r="C21" i="307"/>
  <c r="D20" i="307"/>
  <c r="F20" i="307" s="1"/>
  <c r="C20" i="307"/>
  <c r="F19" i="307"/>
  <c r="D19" i="307"/>
  <c r="C19" i="307"/>
  <c r="F18" i="307"/>
  <c r="D18" i="307"/>
  <c r="C18" i="307"/>
  <c r="D17" i="307"/>
  <c r="F17" i="307" s="1"/>
  <c r="C17" i="307"/>
  <c r="D16" i="307"/>
  <c r="F16" i="307" s="1"/>
  <c r="C16" i="307"/>
  <c r="F14" i="307"/>
  <c r="D14" i="307"/>
  <c r="C14" i="307"/>
  <c r="F13" i="307"/>
  <c r="D13" i="307"/>
  <c r="C13" i="307"/>
  <c r="D12" i="307"/>
  <c r="F12" i="307" s="1"/>
  <c r="C12" i="307"/>
  <c r="D11" i="307"/>
  <c r="F11" i="307" s="1"/>
  <c r="C11" i="307"/>
  <c r="F10" i="307"/>
  <c r="D10" i="307"/>
  <c r="C10" i="307"/>
  <c r="D9" i="307"/>
  <c r="F9" i="307" s="1"/>
  <c r="C9" i="307"/>
  <c r="D8" i="307"/>
  <c r="F8" i="307" s="1"/>
  <c r="C8" i="307"/>
  <c r="D7" i="307"/>
  <c r="F7" i="307" s="1"/>
  <c r="C7" i="307"/>
  <c r="F6" i="307"/>
  <c r="D6" i="307"/>
  <c r="C6" i="307"/>
  <c r="D5" i="307"/>
  <c r="F5" i="307" s="1"/>
  <c r="C5" i="307"/>
  <c r="E43" i="260"/>
  <c r="D44" i="306"/>
  <c r="F44" i="306" s="1"/>
  <c r="C44" i="306"/>
  <c r="D43" i="306"/>
  <c r="F43" i="306" s="1"/>
  <c r="C43" i="306"/>
  <c r="F42" i="306"/>
  <c r="D42" i="306"/>
  <c r="C42" i="306"/>
  <c r="D41" i="306"/>
  <c r="F41" i="306" s="1"/>
  <c r="C41" i="306"/>
  <c r="D40" i="306"/>
  <c r="F40" i="306" s="1"/>
  <c r="C40" i="306"/>
  <c r="D39" i="306"/>
  <c r="F39" i="306" s="1"/>
  <c r="C39" i="306"/>
  <c r="F38" i="306"/>
  <c r="D38" i="306"/>
  <c r="C38" i="306"/>
  <c r="D37" i="306"/>
  <c r="F37" i="306" s="1"/>
  <c r="C37" i="306"/>
  <c r="D36" i="306"/>
  <c r="F36" i="306" s="1"/>
  <c r="C36" i="306"/>
  <c r="D35" i="306"/>
  <c r="F35" i="306" s="1"/>
  <c r="C35" i="306"/>
  <c r="F34" i="306"/>
  <c r="D34" i="306"/>
  <c r="C34" i="306"/>
  <c r="D33" i="306"/>
  <c r="F33" i="306" s="1"/>
  <c r="C33" i="306"/>
  <c r="D32" i="306"/>
  <c r="F32" i="306" s="1"/>
  <c r="C32" i="306"/>
  <c r="D31" i="306"/>
  <c r="F31" i="306" s="1"/>
  <c r="C31" i="306"/>
  <c r="F29" i="306"/>
  <c r="D29" i="306"/>
  <c r="C29" i="306"/>
  <c r="D28" i="306"/>
  <c r="F28" i="306" s="1"/>
  <c r="C28" i="306"/>
  <c r="F27" i="306"/>
  <c r="D27" i="306"/>
  <c r="C27" i="306"/>
  <c r="D26" i="306"/>
  <c r="F26" i="306" s="1"/>
  <c r="C26" i="306"/>
  <c r="F25" i="306"/>
  <c r="D25" i="306"/>
  <c r="C25" i="306"/>
  <c r="D24" i="306"/>
  <c r="F24" i="306" s="1"/>
  <c r="C24" i="306"/>
  <c r="F23" i="306"/>
  <c r="D23" i="306"/>
  <c r="C23" i="306"/>
  <c r="D22" i="306"/>
  <c r="F22" i="306" s="1"/>
  <c r="C22" i="306"/>
  <c r="F21" i="306"/>
  <c r="D21" i="306"/>
  <c r="C21" i="306"/>
  <c r="D20" i="306"/>
  <c r="F20" i="306" s="1"/>
  <c r="C20" i="306"/>
  <c r="F19" i="306"/>
  <c r="D19" i="306"/>
  <c r="C19" i="306"/>
  <c r="D18" i="306"/>
  <c r="F18" i="306" s="1"/>
  <c r="C18" i="306"/>
  <c r="F17" i="306"/>
  <c r="D17" i="306"/>
  <c r="C17" i="306"/>
  <c r="D16" i="306"/>
  <c r="F16" i="306" s="1"/>
  <c r="C16" i="306"/>
  <c r="F14" i="306"/>
  <c r="D14" i="306"/>
  <c r="C14" i="306"/>
  <c r="D13" i="306"/>
  <c r="F13" i="306" s="1"/>
  <c r="C13" i="306"/>
  <c r="F12" i="306"/>
  <c r="D12" i="306"/>
  <c r="C12" i="306"/>
  <c r="D11" i="306"/>
  <c r="F11" i="306" s="1"/>
  <c r="C11" i="306"/>
  <c r="F10" i="306"/>
  <c r="D10" i="306"/>
  <c r="C10" i="306"/>
  <c r="D9" i="306"/>
  <c r="F9" i="306" s="1"/>
  <c r="C9" i="306"/>
  <c r="F8" i="306"/>
  <c r="D8" i="306"/>
  <c r="C8" i="306"/>
  <c r="D7" i="306"/>
  <c r="F7" i="306" s="1"/>
  <c r="C7" i="306"/>
  <c r="F6" i="306"/>
  <c r="D6" i="306"/>
  <c r="C6" i="306"/>
  <c r="D5" i="306"/>
  <c r="F5" i="306" s="1"/>
  <c r="C5" i="306"/>
  <c r="E42" i="260"/>
  <c r="D44" i="305"/>
  <c r="F44" i="305" s="1"/>
  <c r="C44" i="305"/>
  <c r="D43" i="305"/>
  <c r="F43" i="305" s="1"/>
  <c r="C43" i="305"/>
  <c r="D42" i="305"/>
  <c r="F42" i="305" s="1"/>
  <c r="C42" i="305"/>
  <c r="F41" i="305"/>
  <c r="D41" i="305"/>
  <c r="C41" i="305"/>
  <c r="F40" i="305"/>
  <c r="D40" i="305"/>
  <c r="C40" i="305"/>
  <c r="D39" i="305"/>
  <c r="F39" i="305" s="1"/>
  <c r="C39" i="305"/>
  <c r="D38" i="305"/>
  <c r="F38" i="305" s="1"/>
  <c r="C38" i="305"/>
  <c r="F37" i="305"/>
  <c r="D37" i="305"/>
  <c r="C37" i="305"/>
  <c r="F36" i="305"/>
  <c r="D36" i="305"/>
  <c r="C36" i="305"/>
  <c r="D35" i="305"/>
  <c r="F35" i="305" s="1"/>
  <c r="C35" i="305"/>
  <c r="D34" i="305"/>
  <c r="F34" i="305" s="1"/>
  <c r="C34" i="305"/>
  <c r="F33" i="305"/>
  <c r="D33" i="305"/>
  <c r="C33" i="305"/>
  <c r="F32" i="305"/>
  <c r="D32" i="305"/>
  <c r="C32" i="305"/>
  <c r="D31" i="305"/>
  <c r="F31" i="305" s="1"/>
  <c r="C31" i="305"/>
  <c r="D29" i="305"/>
  <c r="F29" i="305" s="1"/>
  <c r="C29" i="305"/>
  <c r="F28" i="305"/>
  <c r="D28" i="305"/>
  <c r="C28" i="305"/>
  <c r="F27" i="305"/>
  <c r="D27" i="305"/>
  <c r="C27" i="305"/>
  <c r="D26" i="305"/>
  <c r="F26" i="305" s="1"/>
  <c r="C26" i="305"/>
  <c r="D25" i="305"/>
  <c r="F25" i="305" s="1"/>
  <c r="C25" i="305"/>
  <c r="F24" i="305"/>
  <c r="D24" i="305"/>
  <c r="C24" i="305"/>
  <c r="F23" i="305"/>
  <c r="D23" i="305"/>
  <c r="C23" i="305"/>
  <c r="D22" i="305"/>
  <c r="F22" i="305" s="1"/>
  <c r="C22" i="305"/>
  <c r="D21" i="305"/>
  <c r="F21" i="305" s="1"/>
  <c r="C21" i="305"/>
  <c r="F20" i="305"/>
  <c r="D20" i="305"/>
  <c r="C20" i="305"/>
  <c r="F19" i="305"/>
  <c r="D19" i="305"/>
  <c r="C19" i="305"/>
  <c r="D18" i="305"/>
  <c r="F18" i="305" s="1"/>
  <c r="C18" i="305"/>
  <c r="D17" i="305"/>
  <c r="F17" i="305" s="1"/>
  <c r="C17" i="305"/>
  <c r="F16" i="305"/>
  <c r="D16" i="305"/>
  <c r="C16" i="305"/>
  <c r="F14" i="305"/>
  <c r="D14" i="305"/>
  <c r="C14" i="305"/>
  <c r="D13" i="305"/>
  <c r="F13" i="305" s="1"/>
  <c r="C13" i="305"/>
  <c r="D12" i="305"/>
  <c r="F12" i="305" s="1"/>
  <c r="C12" i="305"/>
  <c r="F11" i="305"/>
  <c r="D11" i="305"/>
  <c r="C11" i="305"/>
  <c r="F10" i="305"/>
  <c r="D10" i="305"/>
  <c r="C10" i="305"/>
  <c r="D9" i="305"/>
  <c r="F9" i="305" s="1"/>
  <c r="C9" i="305"/>
  <c r="D8" i="305"/>
  <c r="F8" i="305" s="1"/>
  <c r="C8" i="305"/>
  <c r="F7" i="305"/>
  <c r="D7" i="305"/>
  <c r="C7" i="305"/>
  <c r="F6" i="305"/>
  <c r="D6" i="305"/>
  <c r="C6" i="305"/>
  <c r="D5" i="305"/>
  <c r="F5" i="305" s="1"/>
  <c r="C5" i="305"/>
  <c r="E41" i="260"/>
  <c r="D44" i="304"/>
  <c r="F44" i="304" s="1"/>
  <c r="C44" i="304"/>
  <c r="D43" i="304"/>
  <c r="F43" i="304" s="1"/>
  <c r="C43" i="304"/>
  <c r="D42" i="304"/>
  <c r="F42" i="304" s="1"/>
  <c r="C42" i="304"/>
  <c r="D41" i="304"/>
  <c r="F41" i="304" s="1"/>
  <c r="C41" i="304"/>
  <c r="F40" i="304"/>
  <c r="D40" i="304"/>
  <c r="C40" i="304"/>
  <c r="D39" i="304"/>
  <c r="F39" i="304" s="1"/>
  <c r="C39" i="304"/>
  <c r="D38" i="304"/>
  <c r="F38" i="304" s="1"/>
  <c r="C38" i="304"/>
  <c r="D37" i="304"/>
  <c r="F37" i="304" s="1"/>
  <c r="C37" i="304"/>
  <c r="F36" i="304"/>
  <c r="D36" i="304"/>
  <c r="C36" i="304"/>
  <c r="D35" i="304"/>
  <c r="F35" i="304" s="1"/>
  <c r="C35" i="304"/>
  <c r="D34" i="304"/>
  <c r="F34" i="304" s="1"/>
  <c r="C34" i="304"/>
  <c r="F33" i="304"/>
  <c r="D33" i="304"/>
  <c r="C33" i="304"/>
  <c r="F32" i="304"/>
  <c r="D32" i="304"/>
  <c r="C32" i="304"/>
  <c r="F31" i="304"/>
  <c r="D31" i="304"/>
  <c r="C31" i="304"/>
  <c r="D29" i="304"/>
  <c r="F29" i="304" s="1"/>
  <c r="C29" i="304"/>
  <c r="F28" i="304"/>
  <c r="D28" i="304"/>
  <c r="C28" i="304"/>
  <c r="F27" i="304"/>
  <c r="D27" i="304"/>
  <c r="C27" i="304"/>
  <c r="F26" i="304"/>
  <c r="D26" i="304"/>
  <c r="C26" i="304"/>
  <c r="D25" i="304"/>
  <c r="F25" i="304" s="1"/>
  <c r="C25" i="304"/>
  <c r="F24" i="304"/>
  <c r="D24" i="304"/>
  <c r="C24" i="304"/>
  <c r="F23" i="304"/>
  <c r="D23" i="304"/>
  <c r="C23" i="304"/>
  <c r="D22" i="304"/>
  <c r="F22" i="304" s="1"/>
  <c r="C22" i="304"/>
  <c r="D21" i="304"/>
  <c r="F21" i="304" s="1"/>
  <c r="C21" i="304"/>
  <c r="F20" i="304"/>
  <c r="D20" i="304"/>
  <c r="C20" i="304"/>
  <c r="F19" i="304"/>
  <c r="D19" i="304"/>
  <c r="C19" i="304"/>
  <c r="D18" i="304"/>
  <c r="F18" i="304" s="1"/>
  <c r="C18" i="304"/>
  <c r="D17" i="304"/>
  <c r="F17" i="304" s="1"/>
  <c r="C17" i="304"/>
  <c r="F16" i="304"/>
  <c r="D16" i="304"/>
  <c r="C16" i="304"/>
  <c r="F14" i="304"/>
  <c r="D14" i="304"/>
  <c r="C14" i="304"/>
  <c r="D13" i="304"/>
  <c r="F13" i="304" s="1"/>
  <c r="C13" i="304"/>
  <c r="D12" i="304"/>
  <c r="F12" i="304" s="1"/>
  <c r="C12" i="304"/>
  <c r="F11" i="304"/>
  <c r="D11" i="304"/>
  <c r="C11" i="304"/>
  <c r="F10" i="304"/>
  <c r="D10" i="304"/>
  <c r="C10" i="304"/>
  <c r="D9" i="304"/>
  <c r="F9" i="304" s="1"/>
  <c r="C9" i="304"/>
  <c r="D8" i="304"/>
  <c r="F8" i="304" s="1"/>
  <c r="C8" i="304"/>
  <c r="F7" i="304"/>
  <c r="D7" i="304"/>
  <c r="C7" i="304"/>
  <c r="F6" i="304"/>
  <c r="D6" i="304"/>
  <c r="C6" i="304"/>
  <c r="D5" i="304"/>
  <c r="F5" i="304" s="1"/>
  <c r="C5" i="304"/>
  <c r="E40" i="260"/>
  <c r="D44" i="303"/>
  <c r="F44" i="303" s="1"/>
  <c r="C44" i="303"/>
  <c r="D43" i="303"/>
  <c r="F43" i="303" s="1"/>
  <c r="C43" i="303"/>
  <c r="D42" i="303"/>
  <c r="F42" i="303" s="1"/>
  <c r="C42" i="303"/>
  <c r="D41" i="303"/>
  <c r="F41" i="303" s="1"/>
  <c r="C41" i="303"/>
  <c r="D40" i="303"/>
  <c r="F40" i="303" s="1"/>
  <c r="C40" i="303"/>
  <c r="D39" i="303"/>
  <c r="F39" i="303" s="1"/>
  <c r="C39" i="303"/>
  <c r="D38" i="303"/>
  <c r="F38" i="303" s="1"/>
  <c r="C38" i="303"/>
  <c r="F37" i="303"/>
  <c r="D37" i="303"/>
  <c r="C37" i="303"/>
  <c r="D36" i="303"/>
  <c r="F36" i="303" s="1"/>
  <c r="C36" i="303"/>
  <c r="F35" i="303"/>
  <c r="D35" i="303"/>
  <c r="C35" i="303"/>
  <c r="D34" i="303"/>
  <c r="F34" i="303" s="1"/>
  <c r="C34" i="303"/>
  <c r="F33" i="303"/>
  <c r="D33" i="303"/>
  <c r="C33" i="303"/>
  <c r="D32" i="303"/>
  <c r="F32" i="303" s="1"/>
  <c r="C32" i="303"/>
  <c r="F31" i="303"/>
  <c r="D31" i="303"/>
  <c r="C31" i="303"/>
  <c r="D29" i="303"/>
  <c r="F29" i="303" s="1"/>
  <c r="C29" i="303"/>
  <c r="F28" i="303"/>
  <c r="D28" i="303"/>
  <c r="C28" i="303"/>
  <c r="D27" i="303"/>
  <c r="F27" i="303" s="1"/>
  <c r="C27" i="303"/>
  <c r="F26" i="303"/>
  <c r="D26" i="303"/>
  <c r="C26" i="303"/>
  <c r="D25" i="303"/>
  <c r="F25" i="303" s="1"/>
  <c r="C25" i="303"/>
  <c r="F24" i="303"/>
  <c r="D24" i="303"/>
  <c r="C24" i="303"/>
  <c r="F23" i="303"/>
  <c r="D23" i="303"/>
  <c r="C23" i="303"/>
  <c r="D22" i="303"/>
  <c r="F22" i="303" s="1"/>
  <c r="C22" i="303"/>
  <c r="D21" i="303"/>
  <c r="F21" i="303" s="1"/>
  <c r="C21" i="303"/>
  <c r="F20" i="303"/>
  <c r="D20" i="303"/>
  <c r="C20" i="303"/>
  <c r="F19" i="303"/>
  <c r="D19" i="303"/>
  <c r="C19" i="303"/>
  <c r="D18" i="303"/>
  <c r="F18" i="303" s="1"/>
  <c r="C18" i="303"/>
  <c r="D17" i="303"/>
  <c r="F17" i="303" s="1"/>
  <c r="C17" i="303"/>
  <c r="F16" i="303"/>
  <c r="D16" i="303"/>
  <c r="C16" i="303"/>
  <c r="F14" i="303"/>
  <c r="D14" i="303"/>
  <c r="C14" i="303"/>
  <c r="D13" i="303"/>
  <c r="F13" i="303" s="1"/>
  <c r="C13" i="303"/>
  <c r="D12" i="303"/>
  <c r="F12" i="303" s="1"/>
  <c r="C12" i="303"/>
  <c r="F11" i="303"/>
  <c r="D11" i="303"/>
  <c r="C11" i="303"/>
  <c r="F10" i="303"/>
  <c r="D10" i="303"/>
  <c r="C10" i="303"/>
  <c r="D9" i="303"/>
  <c r="F9" i="303" s="1"/>
  <c r="C9" i="303"/>
  <c r="D8" i="303"/>
  <c r="F8" i="303" s="1"/>
  <c r="C8" i="303"/>
  <c r="F7" i="303"/>
  <c r="D7" i="303"/>
  <c r="C7" i="303"/>
  <c r="F6" i="303"/>
  <c r="D6" i="303"/>
  <c r="C6" i="303"/>
  <c r="D5" i="303"/>
  <c r="F5" i="303" s="1"/>
  <c r="C5" i="303"/>
  <c r="E39" i="260"/>
  <c r="D44" i="302"/>
  <c r="F44" i="302" s="1"/>
  <c r="C44" i="302"/>
  <c r="D43" i="302"/>
  <c r="F43" i="302" s="1"/>
  <c r="C43" i="302"/>
  <c r="D42" i="302"/>
  <c r="F42" i="302" s="1"/>
  <c r="C42" i="302"/>
  <c r="D41" i="302"/>
  <c r="F41" i="302" s="1"/>
  <c r="C41" i="302"/>
  <c r="F40" i="302"/>
  <c r="D40" i="302"/>
  <c r="C40" i="302"/>
  <c r="D39" i="302"/>
  <c r="F39" i="302" s="1"/>
  <c r="C39" i="302"/>
  <c r="D38" i="302"/>
  <c r="F38" i="302" s="1"/>
  <c r="C38" i="302"/>
  <c r="F37" i="302"/>
  <c r="D37" i="302"/>
  <c r="C37" i="302"/>
  <c r="F36" i="302"/>
  <c r="D36" i="302"/>
  <c r="C36" i="302"/>
  <c r="D35" i="302"/>
  <c r="F35" i="302" s="1"/>
  <c r="C35" i="302"/>
  <c r="D34" i="302"/>
  <c r="F34" i="302" s="1"/>
  <c r="C34" i="302"/>
  <c r="F33" i="302"/>
  <c r="D33" i="302"/>
  <c r="C33" i="302"/>
  <c r="D32" i="302"/>
  <c r="F32" i="302" s="1"/>
  <c r="C32" i="302"/>
  <c r="D31" i="302"/>
  <c r="F31" i="302" s="1"/>
  <c r="C31" i="302"/>
  <c r="D29" i="302"/>
  <c r="F29" i="302" s="1"/>
  <c r="C29" i="302"/>
  <c r="F28" i="302"/>
  <c r="D28" i="302"/>
  <c r="C28" i="302"/>
  <c r="F27" i="302"/>
  <c r="D27" i="302"/>
  <c r="C27" i="302"/>
  <c r="D26" i="302"/>
  <c r="F26" i="302" s="1"/>
  <c r="C26" i="302"/>
  <c r="D25" i="302"/>
  <c r="F25" i="302" s="1"/>
  <c r="C25" i="302"/>
  <c r="F24" i="302"/>
  <c r="D24" i="302"/>
  <c r="C24" i="302"/>
  <c r="F23" i="302"/>
  <c r="D23" i="302"/>
  <c r="C23" i="302"/>
  <c r="D22" i="302"/>
  <c r="F22" i="302" s="1"/>
  <c r="C22" i="302"/>
  <c r="D21" i="302"/>
  <c r="F21" i="302" s="1"/>
  <c r="C21" i="302"/>
  <c r="F20" i="302"/>
  <c r="D20" i="302"/>
  <c r="C20" i="302"/>
  <c r="F19" i="302"/>
  <c r="D19" i="302"/>
  <c r="C19" i="302"/>
  <c r="D18" i="302"/>
  <c r="F18" i="302" s="1"/>
  <c r="C18" i="302"/>
  <c r="D17" i="302"/>
  <c r="F17" i="302" s="1"/>
  <c r="C17" i="302"/>
  <c r="F16" i="302"/>
  <c r="D16" i="302"/>
  <c r="C16" i="302"/>
  <c r="F14" i="302"/>
  <c r="D14" i="302"/>
  <c r="C14" i="302"/>
  <c r="D13" i="302"/>
  <c r="F13" i="302" s="1"/>
  <c r="C13" i="302"/>
  <c r="D12" i="302"/>
  <c r="F12" i="302" s="1"/>
  <c r="C12" i="302"/>
  <c r="F11" i="302"/>
  <c r="D11" i="302"/>
  <c r="C11" i="302"/>
  <c r="F10" i="302"/>
  <c r="D10" i="302"/>
  <c r="C10" i="302"/>
  <c r="D9" i="302"/>
  <c r="F9" i="302" s="1"/>
  <c r="C9" i="302"/>
  <c r="D8" i="302"/>
  <c r="F8" i="302" s="1"/>
  <c r="C8" i="302"/>
  <c r="F7" i="302"/>
  <c r="D7" i="302"/>
  <c r="C7" i="302"/>
  <c r="F6" i="302"/>
  <c r="D6" i="302"/>
  <c r="C6" i="302"/>
  <c r="D5" i="302"/>
  <c r="F5" i="302" s="1"/>
  <c r="C5" i="302"/>
  <c r="E38" i="260"/>
  <c r="D44" i="301"/>
  <c r="F44" i="301" s="1"/>
  <c r="C44" i="301"/>
  <c r="D43" i="301"/>
  <c r="F43" i="301" s="1"/>
  <c r="C43" i="301"/>
  <c r="D42" i="301"/>
  <c r="F42" i="301" s="1"/>
  <c r="C42" i="301"/>
  <c r="D41" i="301"/>
  <c r="F41" i="301" s="1"/>
  <c r="C41" i="301"/>
  <c r="F40" i="301"/>
  <c r="D40" i="301"/>
  <c r="C40" i="301"/>
  <c r="D39" i="301"/>
  <c r="F39" i="301" s="1"/>
  <c r="C39" i="301"/>
  <c r="D38" i="301"/>
  <c r="F38" i="301" s="1"/>
  <c r="C38" i="301"/>
  <c r="F37" i="301"/>
  <c r="D37" i="301"/>
  <c r="C37" i="301"/>
  <c r="F36" i="301"/>
  <c r="D36" i="301"/>
  <c r="C36" i="301"/>
  <c r="D35" i="301"/>
  <c r="F35" i="301" s="1"/>
  <c r="C35" i="301"/>
  <c r="D34" i="301"/>
  <c r="F34" i="301" s="1"/>
  <c r="C34" i="301"/>
  <c r="F33" i="301"/>
  <c r="D33" i="301"/>
  <c r="C33" i="301"/>
  <c r="F32" i="301"/>
  <c r="D32" i="301"/>
  <c r="C32" i="301"/>
  <c r="D31" i="301"/>
  <c r="F31" i="301" s="1"/>
  <c r="C31" i="301"/>
  <c r="D29" i="301"/>
  <c r="F29" i="301" s="1"/>
  <c r="C29" i="301"/>
  <c r="F28" i="301"/>
  <c r="D28" i="301"/>
  <c r="C28" i="301"/>
  <c r="F27" i="301"/>
  <c r="D27" i="301"/>
  <c r="C27" i="301"/>
  <c r="D26" i="301"/>
  <c r="F26" i="301" s="1"/>
  <c r="C26" i="301"/>
  <c r="D25" i="301"/>
  <c r="F25" i="301" s="1"/>
  <c r="C25" i="301"/>
  <c r="F24" i="301"/>
  <c r="D24" i="301"/>
  <c r="C24" i="301"/>
  <c r="F23" i="301"/>
  <c r="D23" i="301"/>
  <c r="C23" i="301"/>
  <c r="D22" i="301"/>
  <c r="F22" i="301" s="1"/>
  <c r="C22" i="301"/>
  <c r="D21" i="301"/>
  <c r="F21" i="301" s="1"/>
  <c r="C21" i="301"/>
  <c r="F20" i="301"/>
  <c r="D20" i="301"/>
  <c r="C20" i="301"/>
  <c r="F19" i="301"/>
  <c r="D19" i="301"/>
  <c r="C19" i="301"/>
  <c r="D18" i="301"/>
  <c r="F18" i="301" s="1"/>
  <c r="C18" i="301"/>
  <c r="D17" i="301"/>
  <c r="F17" i="301" s="1"/>
  <c r="C17" i="301"/>
  <c r="F16" i="301"/>
  <c r="D16" i="301"/>
  <c r="C16" i="301"/>
  <c r="F14" i="301"/>
  <c r="D14" i="301"/>
  <c r="C14" i="301"/>
  <c r="D13" i="301"/>
  <c r="F13" i="301" s="1"/>
  <c r="C13" i="301"/>
  <c r="D12" i="301"/>
  <c r="F12" i="301" s="1"/>
  <c r="C12" i="301"/>
  <c r="F11" i="301"/>
  <c r="D11" i="301"/>
  <c r="C11" i="301"/>
  <c r="F10" i="301"/>
  <c r="D10" i="301"/>
  <c r="C10" i="301"/>
  <c r="D9" i="301"/>
  <c r="F9" i="301" s="1"/>
  <c r="C9" i="301"/>
  <c r="D8" i="301"/>
  <c r="F8" i="301" s="1"/>
  <c r="C8" i="301"/>
  <c r="F7" i="301"/>
  <c r="D7" i="301"/>
  <c r="C7" i="301"/>
  <c r="F6" i="301"/>
  <c r="D6" i="301"/>
  <c r="C6" i="301"/>
  <c r="D5" i="301"/>
  <c r="F5" i="301" s="1"/>
  <c r="C5" i="301"/>
  <c r="E37" i="260"/>
  <c r="D44" i="300"/>
  <c r="F44" i="300" s="1"/>
  <c r="C44" i="300"/>
  <c r="D43" i="300"/>
  <c r="F43" i="300" s="1"/>
  <c r="C43" i="300"/>
  <c r="F42" i="300"/>
  <c r="D42" i="300"/>
  <c r="C42" i="300"/>
  <c r="D41" i="300"/>
  <c r="F41" i="300" s="1"/>
  <c r="C41" i="300"/>
  <c r="D40" i="300"/>
  <c r="F40" i="300" s="1"/>
  <c r="C40" i="300"/>
  <c r="D39" i="300"/>
  <c r="F39" i="300" s="1"/>
  <c r="C39" i="300"/>
  <c r="F38" i="300"/>
  <c r="D38" i="300"/>
  <c r="C38" i="300"/>
  <c r="D37" i="300"/>
  <c r="F37" i="300" s="1"/>
  <c r="C37" i="300"/>
  <c r="D36" i="300"/>
  <c r="F36" i="300" s="1"/>
  <c r="C36" i="300"/>
  <c r="D35" i="300"/>
  <c r="F35" i="300" s="1"/>
  <c r="C35" i="300"/>
  <c r="F34" i="300"/>
  <c r="D34" i="300"/>
  <c r="C34" i="300"/>
  <c r="D33" i="300"/>
  <c r="F33" i="300" s="1"/>
  <c r="C33" i="300"/>
  <c r="D32" i="300"/>
  <c r="F32" i="300" s="1"/>
  <c r="C32" i="300"/>
  <c r="D31" i="300"/>
  <c r="F31" i="300" s="1"/>
  <c r="C31" i="300"/>
  <c r="D29" i="300"/>
  <c r="F29" i="300" s="1"/>
  <c r="C29" i="300"/>
  <c r="D28" i="300"/>
  <c r="F28" i="300" s="1"/>
  <c r="C28" i="300"/>
  <c r="F27" i="300"/>
  <c r="D27" i="300"/>
  <c r="C27" i="300"/>
  <c r="D26" i="300"/>
  <c r="F26" i="300" s="1"/>
  <c r="C26" i="300"/>
  <c r="D25" i="300"/>
  <c r="F25" i="300" s="1"/>
  <c r="C25" i="300"/>
  <c r="D24" i="300"/>
  <c r="F24" i="300" s="1"/>
  <c r="C24" i="300"/>
  <c r="F23" i="300"/>
  <c r="D23" i="300"/>
  <c r="C23" i="300"/>
  <c r="D22" i="300"/>
  <c r="F22" i="300" s="1"/>
  <c r="C22" i="300"/>
  <c r="D21" i="300"/>
  <c r="F21" i="300" s="1"/>
  <c r="C21" i="300"/>
  <c r="D20" i="300"/>
  <c r="F20" i="300" s="1"/>
  <c r="C20" i="300"/>
  <c r="F19" i="300"/>
  <c r="D19" i="300"/>
  <c r="C19" i="300"/>
  <c r="D18" i="300"/>
  <c r="F18" i="300" s="1"/>
  <c r="C18" i="300"/>
  <c r="D17" i="300"/>
  <c r="F17" i="300" s="1"/>
  <c r="C17" i="300"/>
  <c r="D16" i="300"/>
  <c r="F16" i="300" s="1"/>
  <c r="C16" i="300"/>
  <c r="F14" i="300"/>
  <c r="D14" i="300"/>
  <c r="C14" i="300"/>
  <c r="D13" i="300"/>
  <c r="F13" i="300" s="1"/>
  <c r="C13" i="300"/>
  <c r="D12" i="300"/>
  <c r="F12" i="300" s="1"/>
  <c r="C12" i="300"/>
  <c r="D11" i="300"/>
  <c r="F11" i="300" s="1"/>
  <c r="C11" i="300"/>
  <c r="F10" i="300"/>
  <c r="D10" i="300"/>
  <c r="C10" i="300"/>
  <c r="D9" i="300"/>
  <c r="F9" i="300" s="1"/>
  <c r="C9" i="300"/>
  <c r="D8" i="300"/>
  <c r="F8" i="300" s="1"/>
  <c r="C8" i="300"/>
  <c r="D7" i="300"/>
  <c r="F7" i="300" s="1"/>
  <c r="C7" i="300"/>
  <c r="F6" i="300"/>
  <c r="D6" i="300"/>
  <c r="C6" i="300"/>
  <c r="D5" i="300"/>
  <c r="F5" i="300" s="1"/>
  <c r="C5" i="300"/>
  <c r="E36" i="260"/>
  <c r="D44" i="299"/>
  <c r="F44" i="299" s="1"/>
  <c r="C44" i="299"/>
  <c r="D43" i="299"/>
  <c r="F43" i="299" s="1"/>
  <c r="C43" i="299"/>
  <c r="D42" i="299"/>
  <c r="F42" i="299" s="1"/>
  <c r="C42" i="299"/>
  <c r="D41" i="299"/>
  <c r="F41" i="299" s="1"/>
  <c r="C41" i="299"/>
  <c r="F40" i="299"/>
  <c r="D40" i="299"/>
  <c r="C40" i="299"/>
  <c r="D39" i="299"/>
  <c r="F39" i="299" s="1"/>
  <c r="C39" i="299"/>
  <c r="D38" i="299"/>
  <c r="F38" i="299" s="1"/>
  <c r="C38" i="299"/>
  <c r="F37" i="299"/>
  <c r="D37" i="299"/>
  <c r="C37" i="299"/>
  <c r="F36" i="299"/>
  <c r="D36" i="299"/>
  <c r="C36" i="299"/>
  <c r="D35" i="299"/>
  <c r="F35" i="299" s="1"/>
  <c r="C35" i="299"/>
  <c r="D34" i="299"/>
  <c r="F34" i="299" s="1"/>
  <c r="C34" i="299"/>
  <c r="F33" i="299"/>
  <c r="D33" i="299"/>
  <c r="C33" i="299"/>
  <c r="F32" i="299"/>
  <c r="D32" i="299"/>
  <c r="C32" i="299"/>
  <c r="D31" i="299"/>
  <c r="F31" i="299" s="1"/>
  <c r="C31" i="299"/>
  <c r="D29" i="299"/>
  <c r="F29" i="299" s="1"/>
  <c r="C29" i="299"/>
  <c r="F28" i="299"/>
  <c r="D28" i="299"/>
  <c r="C28" i="299"/>
  <c r="F27" i="299"/>
  <c r="D27" i="299"/>
  <c r="C27" i="299"/>
  <c r="D26" i="299"/>
  <c r="F26" i="299" s="1"/>
  <c r="C26" i="299"/>
  <c r="D25" i="299"/>
  <c r="F25" i="299" s="1"/>
  <c r="C25" i="299"/>
  <c r="F24" i="299"/>
  <c r="D24" i="299"/>
  <c r="C24" i="299"/>
  <c r="F23" i="299"/>
  <c r="D23" i="299"/>
  <c r="C23" i="299"/>
  <c r="D22" i="299"/>
  <c r="F22" i="299" s="1"/>
  <c r="C22" i="299"/>
  <c r="D21" i="299"/>
  <c r="F21" i="299" s="1"/>
  <c r="C21" i="299"/>
  <c r="F20" i="299"/>
  <c r="D20" i="299"/>
  <c r="C20" i="299"/>
  <c r="F19" i="299"/>
  <c r="D19" i="299"/>
  <c r="C19" i="299"/>
  <c r="D18" i="299"/>
  <c r="F18" i="299" s="1"/>
  <c r="C18" i="299"/>
  <c r="D17" i="299"/>
  <c r="F17" i="299" s="1"/>
  <c r="C17" i="299"/>
  <c r="F16" i="299"/>
  <c r="D16" i="299"/>
  <c r="C16" i="299"/>
  <c r="F14" i="299"/>
  <c r="D14" i="299"/>
  <c r="C14" i="299"/>
  <c r="D13" i="299"/>
  <c r="F13" i="299" s="1"/>
  <c r="C13" i="299"/>
  <c r="D12" i="299"/>
  <c r="F12" i="299" s="1"/>
  <c r="C12" i="299"/>
  <c r="F11" i="299"/>
  <c r="D11" i="299"/>
  <c r="C11" i="299"/>
  <c r="F10" i="299"/>
  <c r="D10" i="299"/>
  <c r="C10" i="299"/>
  <c r="D9" i="299"/>
  <c r="F9" i="299" s="1"/>
  <c r="C9" i="299"/>
  <c r="D8" i="299"/>
  <c r="F8" i="299" s="1"/>
  <c r="C8" i="299"/>
  <c r="F7" i="299"/>
  <c r="D7" i="299"/>
  <c r="C7" i="299"/>
  <c r="F6" i="299"/>
  <c r="D6" i="299"/>
  <c r="C6" i="299"/>
  <c r="D5" i="299"/>
  <c r="F5" i="299" s="1"/>
  <c r="C5" i="299"/>
  <c r="E35" i="260"/>
  <c r="D44" i="298"/>
  <c r="F44" i="298" s="1"/>
  <c r="C44" i="298"/>
  <c r="D43" i="298"/>
  <c r="F43" i="298" s="1"/>
  <c r="C43" i="298"/>
  <c r="D42" i="298"/>
  <c r="F42" i="298" s="1"/>
  <c r="C42" i="298"/>
  <c r="D41" i="298"/>
  <c r="F41" i="298" s="1"/>
  <c r="C41" i="298"/>
  <c r="F40" i="298"/>
  <c r="D40" i="298"/>
  <c r="C40" i="298"/>
  <c r="D39" i="298"/>
  <c r="F39" i="298" s="1"/>
  <c r="C39" i="298"/>
  <c r="D38" i="298"/>
  <c r="F38" i="298" s="1"/>
  <c r="C38" i="298"/>
  <c r="F37" i="298"/>
  <c r="D37" i="298"/>
  <c r="C37" i="298"/>
  <c r="F36" i="298"/>
  <c r="D36" i="298"/>
  <c r="C36" i="298"/>
  <c r="D35" i="298"/>
  <c r="F35" i="298" s="1"/>
  <c r="C35" i="298"/>
  <c r="D34" i="298"/>
  <c r="F34" i="298" s="1"/>
  <c r="C34" i="298"/>
  <c r="F33" i="298"/>
  <c r="D33" i="298"/>
  <c r="C33" i="298"/>
  <c r="F32" i="298"/>
  <c r="D32" i="298"/>
  <c r="C32" i="298"/>
  <c r="D31" i="298"/>
  <c r="F31" i="298" s="1"/>
  <c r="C31" i="298"/>
  <c r="D29" i="298"/>
  <c r="F29" i="298" s="1"/>
  <c r="C29" i="298"/>
  <c r="F28" i="298"/>
  <c r="D28" i="298"/>
  <c r="C28" i="298"/>
  <c r="F27" i="298"/>
  <c r="D27" i="298"/>
  <c r="C27" i="298"/>
  <c r="D26" i="298"/>
  <c r="F26" i="298" s="1"/>
  <c r="C26" i="298"/>
  <c r="D25" i="298"/>
  <c r="F25" i="298" s="1"/>
  <c r="C25" i="298"/>
  <c r="F24" i="298"/>
  <c r="D24" i="298"/>
  <c r="C24" i="298"/>
  <c r="F23" i="298"/>
  <c r="D23" i="298"/>
  <c r="C23" i="298"/>
  <c r="D22" i="298"/>
  <c r="F22" i="298" s="1"/>
  <c r="C22" i="298"/>
  <c r="D21" i="298"/>
  <c r="F21" i="298" s="1"/>
  <c r="C21" i="298"/>
  <c r="F20" i="298"/>
  <c r="D20" i="298"/>
  <c r="C20" i="298"/>
  <c r="F19" i="298"/>
  <c r="D19" i="298"/>
  <c r="C19" i="298"/>
  <c r="D18" i="298"/>
  <c r="F18" i="298" s="1"/>
  <c r="C18" i="298"/>
  <c r="D17" i="298"/>
  <c r="F17" i="298" s="1"/>
  <c r="C17" i="298"/>
  <c r="F16" i="298"/>
  <c r="D16" i="298"/>
  <c r="C16" i="298"/>
  <c r="F14" i="298"/>
  <c r="D14" i="298"/>
  <c r="C14" i="298"/>
  <c r="D13" i="298"/>
  <c r="F13" i="298" s="1"/>
  <c r="C13" i="298"/>
  <c r="D12" i="298"/>
  <c r="F12" i="298" s="1"/>
  <c r="C12" i="298"/>
  <c r="F11" i="298"/>
  <c r="D11" i="298"/>
  <c r="C11" i="298"/>
  <c r="F10" i="298"/>
  <c r="D10" i="298"/>
  <c r="C10" i="298"/>
  <c r="D9" i="298"/>
  <c r="F9" i="298" s="1"/>
  <c r="C9" i="298"/>
  <c r="D8" i="298"/>
  <c r="F8" i="298" s="1"/>
  <c r="C8" i="298"/>
  <c r="F7" i="298"/>
  <c r="D7" i="298"/>
  <c r="C7" i="298"/>
  <c r="F6" i="298"/>
  <c r="D6" i="298"/>
  <c r="C6" i="298"/>
  <c r="D5" i="298"/>
  <c r="F5" i="298" s="1"/>
  <c r="C5" i="298"/>
  <c r="E34" i="260"/>
  <c r="D44" i="297"/>
  <c r="F44" i="297" s="1"/>
  <c r="C44" i="297"/>
  <c r="D43" i="297"/>
  <c r="F43" i="297" s="1"/>
  <c r="C43" i="297"/>
  <c r="D42" i="297"/>
  <c r="F42" i="297" s="1"/>
  <c r="C42" i="297"/>
  <c r="F41" i="297"/>
  <c r="D41" i="297"/>
  <c r="C41" i="297"/>
  <c r="D40" i="297"/>
  <c r="F40" i="297" s="1"/>
  <c r="C40" i="297"/>
  <c r="D39" i="297"/>
  <c r="F39" i="297" s="1"/>
  <c r="C39" i="297"/>
  <c r="D38" i="297"/>
  <c r="F38" i="297" s="1"/>
  <c r="C38" i="297"/>
  <c r="F37" i="297"/>
  <c r="D37" i="297"/>
  <c r="C37" i="297"/>
  <c r="D36" i="297"/>
  <c r="F36" i="297" s="1"/>
  <c r="C36" i="297"/>
  <c r="F35" i="297"/>
  <c r="D35" i="297"/>
  <c r="C35" i="297"/>
  <c r="D34" i="297"/>
  <c r="F34" i="297" s="1"/>
  <c r="C34" i="297"/>
  <c r="F33" i="297"/>
  <c r="D33" i="297"/>
  <c r="C33" i="297"/>
  <c r="D32" i="297"/>
  <c r="F32" i="297" s="1"/>
  <c r="C32" i="297"/>
  <c r="F31" i="297"/>
  <c r="D31" i="297"/>
  <c r="C31" i="297"/>
  <c r="D29" i="297"/>
  <c r="F29" i="297" s="1"/>
  <c r="C29" i="297"/>
  <c r="F28" i="297"/>
  <c r="D28" i="297"/>
  <c r="C28" i="297"/>
  <c r="D27" i="297"/>
  <c r="F27" i="297" s="1"/>
  <c r="C27" i="297"/>
  <c r="F26" i="297"/>
  <c r="D26" i="297"/>
  <c r="C26" i="297"/>
  <c r="D25" i="297"/>
  <c r="F25" i="297" s="1"/>
  <c r="C25" i="297"/>
  <c r="F24" i="297"/>
  <c r="D24" i="297"/>
  <c r="C24" i="297"/>
  <c r="F23" i="297"/>
  <c r="D23" i="297"/>
  <c r="C23" i="297"/>
  <c r="F22" i="297"/>
  <c r="D22" i="297"/>
  <c r="C22" i="297"/>
  <c r="D21" i="297"/>
  <c r="F21" i="297" s="1"/>
  <c r="C21" i="297"/>
  <c r="F20" i="297"/>
  <c r="D20" i="297"/>
  <c r="C20" i="297"/>
  <c r="F19" i="297"/>
  <c r="D19" i="297"/>
  <c r="C19" i="297"/>
  <c r="F18" i="297"/>
  <c r="D18" i="297"/>
  <c r="C18" i="297"/>
  <c r="D17" i="297"/>
  <c r="F17" i="297" s="1"/>
  <c r="C17" i="297"/>
  <c r="F16" i="297"/>
  <c r="D16" i="297"/>
  <c r="C16" i="297"/>
  <c r="F14" i="297"/>
  <c r="D14" i="297"/>
  <c r="C14" i="297"/>
  <c r="F13" i="297"/>
  <c r="D13" i="297"/>
  <c r="C13" i="297"/>
  <c r="D12" i="297"/>
  <c r="F12" i="297" s="1"/>
  <c r="C12" i="297"/>
  <c r="F11" i="297"/>
  <c r="D11" i="297"/>
  <c r="C11" i="297"/>
  <c r="F10" i="297"/>
  <c r="D10" i="297"/>
  <c r="C10" i="297"/>
  <c r="D9" i="297"/>
  <c r="F9" i="297" s="1"/>
  <c r="C9" i="297"/>
  <c r="D8" i="297"/>
  <c r="F8" i="297" s="1"/>
  <c r="C8" i="297"/>
  <c r="F7" i="297"/>
  <c r="D7" i="297"/>
  <c r="C7" i="297"/>
  <c r="F6" i="297"/>
  <c r="D6" i="297"/>
  <c r="C6" i="297"/>
  <c r="D5" i="297"/>
  <c r="F5" i="297" s="1"/>
  <c r="C5" i="297"/>
  <c r="E33" i="260"/>
  <c r="D44" i="296"/>
  <c r="F44" i="296" s="1"/>
  <c r="C44" i="296"/>
  <c r="D43" i="296"/>
  <c r="F43" i="296" s="1"/>
  <c r="C43" i="296"/>
  <c r="D42" i="296"/>
  <c r="F42" i="296" s="1"/>
  <c r="C42" i="296"/>
  <c r="D41" i="296"/>
  <c r="F41" i="296" s="1"/>
  <c r="C41" i="296"/>
  <c r="F40" i="296"/>
  <c r="D40" i="296"/>
  <c r="C40" i="296"/>
  <c r="D39" i="296"/>
  <c r="F39" i="296" s="1"/>
  <c r="C39" i="296"/>
  <c r="D38" i="296"/>
  <c r="F38" i="296" s="1"/>
  <c r="C38" i="296"/>
  <c r="F37" i="296"/>
  <c r="D37" i="296"/>
  <c r="C37" i="296"/>
  <c r="D36" i="296"/>
  <c r="F36" i="296" s="1"/>
  <c r="C36" i="296"/>
  <c r="D35" i="296"/>
  <c r="F35" i="296" s="1"/>
  <c r="C35" i="296"/>
  <c r="D34" i="296"/>
  <c r="F34" i="296" s="1"/>
  <c r="C34" i="296"/>
  <c r="F33" i="296"/>
  <c r="D33" i="296"/>
  <c r="C33" i="296"/>
  <c r="F32" i="296"/>
  <c r="D32" i="296"/>
  <c r="C32" i="296"/>
  <c r="D31" i="296"/>
  <c r="F31" i="296" s="1"/>
  <c r="C31" i="296"/>
  <c r="D29" i="296"/>
  <c r="F29" i="296" s="1"/>
  <c r="C29" i="296"/>
  <c r="F28" i="296"/>
  <c r="D28" i="296"/>
  <c r="C28" i="296"/>
  <c r="F27" i="296"/>
  <c r="D27" i="296"/>
  <c r="C27" i="296"/>
  <c r="D26" i="296"/>
  <c r="F26" i="296" s="1"/>
  <c r="C26" i="296"/>
  <c r="D25" i="296"/>
  <c r="F25" i="296" s="1"/>
  <c r="C25" i="296"/>
  <c r="F24" i="296"/>
  <c r="D24" i="296"/>
  <c r="C24" i="296"/>
  <c r="F23" i="296"/>
  <c r="D23" i="296"/>
  <c r="C23" i="296"/>
  <c r="D22" i="296"/>
  <c r="F22" i="296" s="1"/>
  <c r="C22" i="296"/>
  <c r="D21" i="296"/>
  <c r="F21" i="296" s="1"/>
  <c r="C21" i="296"/>
  <c r="F20" i="296"/>
  <c r="D20" i="296"/>
  <c r="C20" i="296"/>
  <c r="F19" i="296"/>
  <c r="D19" i="296"/>
  <c r="C19" i="296"/>
  <c r="D18" i="296"/>
  <c r="F18" i="296" s="1"/>
  <c r="C18" i="296"/>
  <c r="D17" i="296"/>
  <c r="F17" i="296" s="1"/>
  <c r="C17" i="296"/>
  <c r="F16" i="296"/>
  <c r="D16" i="296"/>
  <c r="C16" i="296"/>
  <c r="F14" i="296"/>
  <c r="D14" i="296"/>
  <c r="C14" i="296"/>
  <c r="D13" i="296"/>
  <c r="F13" i="296" s="1"/>
  <c r="C13" i="296"/>
  <c r="D12" i="296"/>
  <c r="F12" i="296" s="1"/>
  <c r="C12" i="296"/>
  <c r="F11" i="296"/>
  <c r="D11" i="296"/>
  <c r="C11" i="296"/>
  <c r="F10" i="296"/>
  <c r="D10" i="296"/>
  <c r="C10" i="296"/>
  <c r="D9" i="296"/>
  <c r="F9" i="296" s="1"/>
  <c r="C9" i="296"/>
  <c r="D8" i="296"/>
  <c r="F8" i="296" s="1"/>
  <c r="C8" i="296"/>
  <c r="F7" i="296"/>
  <c r="D7" i="296"/>
  <c r="C7" i="296"/>
  <c r="F6" i="296"/>
  <c r="D6" i="296"/>
  <c r="C6" i="296"/>
  <c r="D5" i="296"/>
  <c r="F5" i="296" s="1"/>
  <c r="C5" i="296"/>
  <c r="E32" i="260"/>
  <c r="D44" i="295"/>
  <c r="F44" i="295" s="1"/>
  <c r="C44" i="295"/>
  <c r="D43" i="295"/>
  <c r="F43" i="295" s="1"/>
  <c r="C43" i="295"/>
  <c r="D42" i="295"/>
  <c r="F42" i="295" s="1"/>
  <c r="C42" i="295"/>
  <c r="D41" i="295"/>
  <c r="F41" i="295" s="1"/>
  <c r="C41" i="295"/>
  <c r="F40" i="295"/>
  <c r="D40" i="295"/>
  <c r="C40" i="295"/>
  <c r="D39" i="295"/>
  <c r="F39" i="295" s="1"/>
  <c r="C39" i="295"/>
  <c r="D38" i="295"/>
  <c r="F38" i="295" s="1"/>
  <c r="C38" i="295"/>
  <c r="F37" i="295"/>
  <c r="D37" i="295"/>
  <c r="C37" i="295"/>
  <c r="D36" i="295"/>
  <c r="F36" i="295" s="1"/>
  <c r="C36" i="295"/>
  <c r="D35" i="295"/>
  <c r="F35" i="295" s="1"/>
  <c r="C35" i="295"/>
  <c r="D34" i="295"/>
  <c r="F34" i="295" s="1"/>
  <c r="C34" i="295"/>
  <c r="F33" i="295"/>
  <c r="D33" i="295"/>
  <c r="C33" i="295"/>
  <c r="D32" i="295"/>
  <c r="F32" i="295" s="1"/>
  <c r="C32" i="295"/>
  <c r="D31" i="295"/>
  <c r="F31" i="295" s="1"/>
  <c r="C31" i="295"/>
  <c r="D29" i="295"/>
  <c r="F29" i="295" s="1"/>
  <c r="C29" i="295"/>
  <c r="F28" i="295"/>
  <c r="D28" i="295"/>
  <c r="C28" i="295"/>
  <c r="F27" i="295"/>
  <c r="D27" i="295"/>
  <c r="C27" i="295"/>
  <c r="D26" i="295"/>
  <c r="F26" i="295" s="1"/>
  <c r="C26" i="295"/>
  <c r="D25" i="295"/>
  <c r="F25" i="295" s="1"/>
  <c r="C25" i="295"/>
  <c r="F24" i="295"/>
  <c r="D24" i="295"/>
  <c r="C24" i="295"/>
  <c r="F23" i="295"/>
  <c r="D23" i="295"/>
  <c r="C23" i="295"/>
  <c r="D22" i="295"/>
  <c r="F22" i="295" s="1"/>
  <c r="C22" i="295"/>
  <c r="D21" i="295"/>
  <c r="F21" i="295" s="1"/>
  <c r="C21" i="295"/>
  <c r="F20" i="295"/>
  <c r="D20" i="295"/>
  <c r="C20" i="295"/>
  <c r="F19" i="295"/>
  <c r="D19" i="295"/>
  <c r="C19" i="295"/>
  <c r="D18" i="295"/>
  <c r="F18" i="295" s="1"/>
  <c r="C18" i="295"/>
  <c r="D17" i="295"/>
  <c r="F17" i="295" s="1"/>
  <c r="C17" i="295"/>
  <c r="F16" i="295"/>
  <c r="D16" i="295"/>
  <c r="C16" i="295"/>
  <c r="F14" i="295"/>
  <c r="D14" i="295"/>
  <c r="C14" i="295"/>
  <c r="D13" i="295"/>
  <c r="F13" i="295" s="1"/>
  <c r="C13" i="295"/>
  <c r="D12" i="295"/>
  <c r="F12" i="295" s="1"/>
  <c r="C12" i="295"/>
  <c r="F11" i="295"/>
  <c r="D11" i="295"/>
  <c r="C11" i="295"/>
  <c r="F10" i="295"/>
  <c r="D10" i="295"/>
  <c r="C10" i="295"/>
  <c r="D9" i="295"/>
  <c r="F9" i="295" s="1"/>
  <c r="C9" i="295"/>
  <c r="D8" i="295"/>
  <c r="F8" i="295" s="1"/>
  <c r="C8" i="295"/>
  <c r="F7" i="295"/>
  <c r="D7" i="295"/>
  <c r="C7" i="295"/>
  <c r="F6" i="295"/>
  <c r="D6" i="295"/>
  <c r="C6" i="295"/>
  <c r="D5" i="295"/>
  <c r="F5" i="295" s="1"/>
  <c r="C5" i="295"/>
  <c r="E31" i="260"/>
  <c r="D44" i="294"/>
  <c r="F44" i="294" s="1"/>
  <c r="C44" i="294"/>
  <c r="D43" i="294"/>
  <c r="F43" i="294" s="1"/>
  <c r="C43" i="294"/>
  <c r="D42" i="294"/>
  <c r="F42" i="294" s="1"/>
  <c r="C42" i="294"/>
  <c r="F41" i="294"/>
  <c r="D41" i="294"/>
  <c r="C41" i="294"/>
  <c r="F40" i="294"/>
  <c r="D40" i="294"/>
  <c r="C40" i="294"/>
  <c r="D39" i="294"/>
  <c r="F39" i="294" s="1"/>
  <c r="C39" i="294"/>
  <c r="D38" i="294"/>
  <c r="F38" i="294" s="1"/>
  <c r="C38" i="294"/>
  <c r="F37" i="294"/>
  <c r="D37" i="294"/>
  <c r="C37" i="294"/>
  <c r="F36" i="294"/>
  <c r="D36" i="294"/>
  <c r="C36" i="294"/>
  <c r="D35" i="294"/>
  <c r="F35" i="294" s="1"/>
  <c r="C35" i="294"/>
  <c r="D34" i="294"/>
  <c r="F34" i="294" s="1"/>
  <c r="C34" i="294"/>
  <c r="F33" i="294"/>
  <c r="D33" i="294"/>
  <c r="C33" i="294"/>
  <c r="F32" i="294"/>
  <c r="D32" i="294"/>
  <c r="C32" i="294"/>
  <c r="D31" i="294"/>
  <c r="F31" i="294" s="1"/>
  <c r="C31" i="294"/>
  <c r="D29" i="294"/>
  <c r="F29" i="294" s="1"/>
  <c r="C29" i="294"/>
  <c r="F28" i="294"/>
  <c r="D28" i="294"/>
  <c r="C28" i="294"/>
  <c r="F27" i="294"/>
  <c r="D27" i="294"/>
  <c r="C27" i="294"/>
  <c r="D26" i="294"/>
  <c r="F26" i="294" s="1"/>
  <c r="C26" i="294"/>
  <c r="D25" i="294"/>
  <c r="F25" i="294" s="1"/>
  <c r="C25" i="294"/>
  <c r="F24" i="294"/>
  <c r="D24" i="294"/>
  <c r="C24" i="294"/>
  <c r="F23" i="294"/>
  <c r="D23" i="294"/>
  <c r="C23" i="294"/>
  <c r="D22" i="294"/>
  <c r="F22" i="294" s="1"/>
  <c r="C22" i="294"/>
  <c r="D21" i="294"/>
  <c r="F21" i="294" s="1"/>
  <c r="C21" i="294"/>
  <c r="F20" i="294"/>
  <c r="D20" i="294"/>
  <c r="C20" i="294"/>
  <c r="F19" i="294"/>
  <c r="D19" i="294"/>
  <c r="C19" i="294"/>
  <c r="D18" i="294"/>
  <c r="F18" i="294" s="1"/>
  <c r="C18" i="294"/>
  <c r="D17" i="294"/>
  <c r="F17" i="294" s="1"/>
  <c r="C17" i="294"/>
  <c r="F16" i="294"/>
  <c r="D16" i="294"/>
  <c r="C16" i="294"/>
  <c r="F14" i="294"/>
  <c r="D14" i="294"/>
  <c r="C14" i="294"/>
  <c r="D13" i="294"/>
  <c r="F13" i="294" s="1"/>
  <c r="C13" i="294"/>
  <c r="D12" i="294"/>
  <c r="F12" i="294" s="1"/>
  <c r="C12" i="294"/>
  <c r="F11" i="294"/>
  <c r="D11" i="294"/>
  <c r="C11" i="294"/>
  <c r="F10" i="294"/>
  <c r="D10" i="294"/>
  <c r="C10" i="294"/>
  <c r="D9" i="294"/>
  <c r="F9" i="294" s="1"/>
  <c r="C9" i="294"/>
  <c r="D8" i="294"/>
  <c r="F8" i="294" s="1"/>
  <c r="C8" i="294"/>
  <c r="F7" i="294"/>
  <c r="D7" i="294"/>
  <c r="C7" i="294"/>
  <c r="F6" i="294"/>
  <c r="D6" i="294"/>
  <c r="C6" i="294"/>
  <c r="D5" i="294"/>
  <c r="F5" i="294" s="1"/>
  <c r="C5" i="294"/>
  <c r="E30" i="260"/>
  <c r="D44" i="293"/>
  <c r="F44" i="293" s="1"/>
  <c r="C44" i="293"/>
  <c r="D43" i="293"/>
  <c r="F43" i="293" s="1"/>
  <c r="C43" i="293"/>
  <c r="D42" i="293"/>
  <c r="F42" i="293" s="1"/>
  <c r="C42" i="293"/>
  <c r="D41" i="293"/>
  <c r="F41" i="293" s="1"/>
  <c r="C41" i="293"/>
  <c r="F40" i="293"/>
  <c r="D40" i="293"/>
  <c r="C40" i="293"/>
  <c r="D39" i="293"/>
  <c r="F39" i="293" s="1"/>
  <c r="C39" i="293"/>
  <c r="D38" i="293"/>
  <c r="F38" i="293" s="1"/>
  <c r="C38" i="293"/>
  <c r="D37" i="293"/>
  <c r="F37" i="293" s="1"/>
  <c r="C37" i="293"/>
  <c r="F36" i="293"/>
  <c r="D36" i="293"/>
  <c r="C36" i="293"/>
  <c r="D35" i="293"/>
  <c r="F35" i="293" s="1"/>
  <c r="C35" i="293"/>
  <c r="D34" i="293"/>
  <c r="F34" i="293" s="1"/>
  <c r="C34" i="293"/>
  <c r="D33" i="293"/>
  <c r="F33" i="293" s="1"/>
  <c r="C33" i="293"/>
  <c r="F32" i="293"/>
  <c r="D32" i="293"/>
  <c r="C32" i="293"/>
  <c r="D31" i="293"/>
  <c r="F31" i="293" s="1"/>
  <c r="C31" i="293"/>
  <c r="D29" i="293"/>
  <c r="F29" i="293" s="1"/>
  <c r="C29" i="293"/>
  <c r="D28" i="293"/>
  <c r="F28" i="293" s="1"/>
  <c r="C28" i="293"/>
  <c r="F27" i="293"/>
  <c r="D27" i="293"/>
  <c r="C27" i="293"/>
  <c r="D26" i="293"/>
  <c r="F26" i="293" s="1"/>
  <c r="C26" i="293"/>
  <c r="D25" i="293"/>
  <c r="F25" i="293" s="1"/>
  <c r="C25" i="293"/>
  <c r="D24" i="293"/>
  <c r="F24" i="293" s="1"/>
  <c r="C24" i="293"/>
  <c r="F23" i="293"/>
  <c r="D23" i="293"/>
  <c r="C23" i="293"/>
  <c r="D22" i="293"/>
  <c r="F22" i="293" s="1"/>
  <c r="C22" i="293"/>
  <c r="D21" i="293"/>
  <c r="F21" i="293" s="1"/>
  <c r="C21" i="293"/>
  <c r="D20" i="293"/>
  <c r="F20" i="293" s="1"/>
  <c r="C20" i="293"/>
  <c r="F19" i="293"/>
  <c r="D19" i="293"/>
  <c r="C19" i="293"/>
  <c r="D18" i="293"/>
  <c r="F18" i="293" s="1"/>
  <c r="C18" i="293"/>
  <c r="D17" i="293"/>
  <c r="F17" i="293" s="1"/>
  <c r="C17" i="293"/>
  <c r="D16" i="293"/>
  <c r="F16" i="293" s="1"/>
  <c r="C16" i="293"/>
  <c r="F14" i="293"/>
  <c r="D14" i="293"/>
  <c r="C14" i="293"/>
  <c r="D13" i="293"/>
  <c r="F13" i="293" s="1"/>
  <c r="C13" i="293"/>
  <c r="D12" i="293"/>
  <c r="F12" i="293" s="1"/>
  <c r="C12" i="293"/>
  <c r="D11" i="293"/>
  <c r="F11" i="293" s="1"/>
  <c r="C11" i="293"/>
  <c r="F10" i="293"/>
  <c r="D10" i="293"/>
  <c r="C10" i="293"/>
  <c r="D9" i="293"/>
  <c r="F9" i="293" s="1"/>
  <c r="C9" i="293"/>
  <c r="D8" i="293"/>
  <c r="F8" i="293" s="1"/>
  <c r="C8" i="293"/>
  <c r="D7" i="293"/>
  <c r="F7" i="293" s="1"/>
  <c r="C7" i="293"/>
  <c r="F6" i="293"/>
  <c r="D6" i="293"/>
  <c r="C6" i="293"/>
  <c r="D5" i="293"/>
  <c r="F5" i="293" s="1"/>
  <c r="C5" i="293"/>
  <c r="E29" i="260"/>
  <c r="D44" i="292"/>
  <c r="F44" i="292" s="1"/>
  <c r="C44" i="292"/>
  <c r="D43" i="292"/>
  <c r="F43" i="292" s="1"/>
  <c r="C43" i="292"/>
  <c r="D42" i="292"/>
  <c r="F42" i="292" s="1"/>
  <c r="C42" i="292"/>
  <c r="D41" i="292"/>
  <c r="F41" i="292" s="1"/>
  <c r="C41" i="292"/>
  <c r="F40" i="292"/>
  <c r="D40" i="292"/>
  <c r="C40" i="292"/>
  <c r="D39" i="292"/>
  <c r="F39" i="292" s="1"/>
  <c r="C39" i="292"/>
  <c r="D38" i="292"/>
  <c r="F38" i="292" s="1"/>
  <c r="C38" i="292"/>
  <c r="D37" i="292"/>
  <c r="F37" i="292" s="1"/>
  <c r="C37" i="292"/>
  <c r="F36" i="292"/>
  <c r="D36" i="292"/>
  <c r="C36" i="292"/>
  <c r="D35" i="292"/>
  <c r="F35" i="292" s="1"/>
  <c r="C35" i="292"/>
  <c r="D34" i="292"/>
  <c r="F34" i="292" s="1"/>
  <c r="C34" i="292"/>
  <c r="D33" i="292"/>
  <c r="F33" i="292" s="1"/>
  <c r="C33" i="292"/>
  <c r="F32" i="292"/>
  <c r="D32" i="292"/>
  <c r="C32" i="292"/>
  <c r="D31" i="292"/>
  <c r="F31" i="292" s="1"/>
  <c r="C31" i="292"/>
  <c r="D29" i="292"/>
  <c r="F29" i="292" s="1"/>
  <c r="C29" i="292"/>
  <c r="D28" i="292"/>
  <c r="F28" i="292" s="1"/>
  <c r="C28" i="292"/>
  <c r="F27" i="292"/>
  <c r="D27" i="292"/>
  <c r="C27" i="292"/>
  <c r="D26" i="292"/>
  <c r="F26" i="292" s="1"/>
  <c r="C26" i="292"/>
  <c r="D25" i="292"/>
  <c r="F25" i="292" s="1"/>
  <c r="C25" i="292"/>
  <c r="D24" i="292"/>
  <c r="F24" i="292" s="1"/>
  <c r="C24" i="292"/>
  <c r="F23" i="292"/>
  <c r="D23" i="292"/>
  <c r="C23" i="292"/>
  <c r="D22" i="292"/>
  <c r="F22" i="292" s="1"/>
  <c r="C22" i="292"/>
  <c r="D21" i="292"/>
  <c r="F21" i="292" s="1"/>
  <c r="C21" i="292"/>
  <c r="D20" i="292"/>
  <c r="F20" i="292" s="1"/>
  <c r="C20" i="292"/>
  <c r="F19" i="292"/>
  <c r="D19" i="292"/>
  <c r="C19" i="292"/>
  <c r="D18" i="292"/>
  <c r="F18" i="292" s="1"/>
  <c r="C18" i="292"/>
  <c r="D17" i="292"/>
  <c r="F17" i="292" s="1"/>
  <c r="C17" i="292"/>
  <c r="D16" i="292"/>
  <c r="F16" i="292" s="1"/>
  <c r="C16" i="292"/>
  <c r="F14" i="292"/>
  <c r="D14" i="292"/>
  <c r="C14" i="292"/>
  <c r="D13" i="292"/>
  <c r="F13" i="292" s="1"/>
  <c r="C13" i="292"/>
  <c r="D12" i="292"/>
  <c r="F12" i="292" s="1"/>
  <c r="C12" i="292"/>
  <c r="D11" i="292"/>
  <c r="F11" i="292" s="1"/>
  <c r="C11" i="292"/>
  <c r="F10" i="292"/>
  <c r="D10" i="292"/>
  <c r="C10" i="292"/>
  <c r="D9" i="292"/>
  <c r="F9" i="292" s="1"/>
  <c r="C9" i="292"/>
  <c r="D8" i="292"/>
  <c r="F8" i="292" s="1"/>
  <c r="C8" i="292"/>
  <c r="D7" i="292"/>
  <c r="F7" i="292" s="1"/>
  <c r="C7" i="292"/>
  <c r="F6" i="292"/>
  <c r="D6" i="292"/>
  <c r="C6" i="292"/>
  <c r="D5" i="292"/>
  <c r="F5" i="292" s="1"/>
  <c r="C5" i="292"/>
  <c r="E28" i="260"/>
  <c r="D44" i="291"/>
  <c r="F44" i="291" s="1"/>
  <c r="C44" i="291"/>
  <c r="F43" i="291"/>
  <c r="D43" i="291"/>
  <c r="C43" i="291"/>
  <c r="D42" i="291"/>
  <c r="F42" i="291" s="1"/>
  <c r="C42" i="291"/>
  <c r="D41" i="291"/>
  <c r="F41" i="291" s="1"/>
  <c r="C41" i="291"/>
  <c r="D40" i="291"/>
  <c r="F40" i="291" s="1"/>
  <c r="C40" i="291"/>
  <c r="F39" i="291"/>
  <c r="D39" i="291"/>
  <c r="C39" i="291"/>
  <c r="D38" i="291"/>
  <c r="F38" i="291" s="1"/>
  <c r="C38" i="291"/>
  <c r="D37" i="291"/>
  <c r="F37" i="291" s="1"/>
  <c r="C37" i="291"/>
  <c r="D36" i="291"/>
  <c r="F36" i="291" s="1"/>
  <c r="C36" i="291"/>
  <c r="F35" i="291"/>
  <c r="D35" i="291"/>
  <c r="C35" i="291"/>
  <c r="D34" i="291"/>
  <c r="F34" i="291" s="1"/>
  <c r="C34" i="291"/>
  <c r="D33" i="291"/>
  <c r="F33" i="291" s="1"/>
  <c r="C33" i="291"/>
  <c r="D32" i="291"/>
  <c r="F32" i="291" s="1"/>
  <c r="C32" i="291"/>
  <c r="F31" i="291"/>
  <c r="D31" i="291"/>
  <c r="C31" i="291"/>
  <c r="D29" i="291"/>
  <c r="F29" i="291" s="1"/>
  <c r="C29" i="291"/>
  <c r="D28" i="291"/>
  <c r="F28" i="291" s="1"/>
  <c r="C28" i="291"/>
  <c r="D27" i="291"/>
  <c r="F27" i="291" s="1"/>
  <c r="C27" i="291"/>
  <c r="F26" i="291"/>
  <c r="D26" i="291"/>
  <c r="C26" i="291"/>
  <c r="D25" i="291"/>
  <c r="F25" i="291" s="1"/>
  <c r="C25" i="291"/>
  <c r="D24" i="291"/>
  <c r="F24" i="291" s="1"/>
  <c r="C24" i="291"/>
  <c r="D23" i="291"/>
  <c r="F23" i="291" s="1"/>
  <c r="C23" i="291"/>
  <c r="F22" i="291"/>
  <c r="D22" i="291"/>
  <c r="C22" i="291"/>
  <c r="D21" i="291"/>
  <c r="F21" i="291" s="1"/>
  <c r="C21" i="291"/>
  <c r="D20" i="291"/>
  <c r="F20" i="291" s="1"/>
  <c r="C20" i="291"/>
  <c r="D19" i="291"/>
  <c r="F19" i="291" s="1"/>
  <c r="C19" i="291"/>
  <c r="F18" i="291"/>
  <c r="D18" i="291"/>
  <c r="C18" i="291"/>
  <c r="D17" i="291"/>
  <c r="F17" i="291" s="1"/>
  <c r="C17" i="291"/>
  <c r="D16" i="291"/>
  <c r="F16" i="291" s="1"/>
  <c r="C16" i="291"/>
  <c r="D14" i="291"/>
  <c r="F14" i="291" s="1"/>
  <c r="C14" i="291"/>
  <c r="F13" i="291"/>
  <c r="D13" i="291"/>
  <c r="C13" i="291"/>
  <c r="D12" i="291"/>
  <c r="F12" i="291" s="1"/>
  <c r="C12" i="291"/>
  <c r="D11" i="291"/>
  <c r="F11" i="291" s="1"/>
  <c r="C11" i="291"/>
  <c r="F10" i="291"/>
  <c r="D10" i="291"/>
  <c r="C10" i="291"/>
  <c r="F9" i="291"/>
  <c r="D9" i="291"/>
  <c r="C9" i="291"/>
  <c r="D8" i="291"/>
  <c r="F8" i="291" s="1"/>
  <c r="C8" i="291"/>
  <c r="D7" i="291"/>
  <c r="F7" i="291" s="1"/>
  <c r="C7" i="291"/>
  <c r="F6" i="291"/>
  <c r="D6" i="291"/>
  <c r="C6" i="291"/>
  <c r="F5" i="291"/>
  <c r="D5" i="291"/>
  <c r="C5" i="291"/>
  <c r="E26" i="260"/>
  <c r="D44" i="289"/>
  <c r="F44" i="289" s="1"/>
  <c r="C44" i="289"/>
  <c r="D43" i="289"/>
  <c r="F43" i="289" s="1"/>
  <c r="C43" i="289"/>
  <c r="D42" i="289"/>
  <c r="F42" i="289" s="1"/>
  <c r="C42" i="289"/>
  <c r="F41" i="289"/>
  <c r="D41" i="289"/>
  <c r="C41" i="289"/>
  <c r="D40" i="289"/>
  <c r="F40" i="289" s="1"/>
  <c r="C40" i="289"/>
  <c r="D39" i="289"/>
  <c r="F39" i="289" s="1"/>
  <c r="C39" i="289"/>
  <c r="D38" i="289"/>
  <c r="F38" i="289" s="1"/>
  <c r="C38" i="289"/>
  <c r="F37" i="289"/>
  <c r="D37" i="289"/>
  <c r="C37" i="289"/>
  <c r="D36" i="289"/>
  <c r="F36" i="289" s="1"/>
  <c r="C36" i="289"/>
  <c r="D35" i="289"/>
  <c r="F35" i="289" s="1"/>
  <c r="C35" i="289"/>
  <c r="D34" i="289"/>
  <c r="F34" i="289" s="1"/>
  <c r="C34" i="289"/>
  <c r="F33" i="289"/>
  <c r="D33" i="289"/>
  <c r="C33" i="289"/>
  <c r="D32" i="289"/>
  <c r="F32" i="289" s="1"/>
  <c r="C32" i="289"/>
  <c r="F31" i="289"/>
  <c r="D31" i="289"/>
  <c r="C31" i="289"/>
  <c r="D29" i="289"/>
  <c r="F29" i="289" s="1"/>
  <c r="C29" i="289"/>
  <c r="F28" i="289"/>
  <c r="D28" i="289"/>
  <c r="C28" i="289"/>
  <c r="D27" i="289"/>
  <c r="F27" i="289" s="1"/>
  <c r="C27" i="289"/>
  <c r="F26" i="289"/>
  <c r="D26" i="289"/>
  <c r="C26" i="289"/>
  <c r="D25" i="289"/>
  <c r="F25" i="289" s="1"/>
  <c r="C25" i="289"/>
  <c r="F24" i="289"/>
  <c r="D24" i="289"/>
  <c r="C24" i="289"/>
  <c r="D23" i="289"/>
  <c r="F23" i="289" s="1"/>
  <c r="C23" i="289"/>
  <c r="F22" i="289"/>
  <c r="D22" i="289"/>
  <c r="C22" i="289"/>
  <c r="D21" i="289"/>
  <c r="F21" i="289" s="1"/>
  <c r="C21" i="289"/>
  <c r="F20" i="289"/>
  <c r="D20" i="289"/>
  <c r="C20" i="289"/>
  <c r="F19" i="289"/>
  <c r="D19" i="289"/>
  <c r="C19" i="289"/>
  <c r="D18" i="289"/>
  <c r="F18" i="289" s="1"/>
  <c r="C18" i="289"/>
  <c r="D17" i="289"/>
  <c r="F17" i="289" s="1"/>
  <c r="C17" i="289"/>
  <c r="F16" i="289"/>
  <c r="D16" i="289"/>
  <c r="C16" i="289"/>
  <c r="F14" i="289"/>
  <c r="D14" i="289"/>
  <c r="C14" i="289"/>
  <c r="D13" i="289"/>
  <c r="F13" i="289" s="1"/>
  <c r="C13" i="289"/>
  <c r="D12" i="289"/>
  <c r="F12" i="289" s="1"/>
  <c r="C12" i="289"/>
  <c r="F11" i="289"/>
  <c r="D11" i="289"/>
  <c r="C11" i="289"/>
  <c r="F10" i="289"/>
  <c r="D10" i="289"/>
  <c r="C10" i="289"/>
  <c r="D9" i="289"/>
  <c r="F9" i="289" s="1"/>
  <c r="C9" i="289"/>
  <c r="D8" i="289"/>
  <c r="F8" i="289" s="1"/>
  <c r="C8" i="289"/>
  <c r="F7" i="289"/>
  <c r="D7" i="289"/>
  <c r="C7" i="289"/>
  <c r="F6" i="289"/>
  <c r="D6" i="289"/>
  <c r="C6" i="289"/>
  <c r="D5" i="289"/>
  <c r="F5" i="289" s="1"/>
  <c r="C5" i="289"/>
  <c r="E25" i="260"/>
  <c r="D44" i="288"/>
  <c r="F44" i="288" s="1"/>
  <c r="C44" i="288"/>
  <c r="D43" i="288"/>
  <c r="F43" i="288" s="1"/>
  <c r="C43" i="288"/>
  <c r="F42" i="288"/>
  <c r="D42" i="288"/>
  <c r="C42" i="288"/>
  <c r="D41" i="288"/>
  <c r="F41" i="288" s="1"/>
  <c r="C41" i="288"/>
  <c r="D40" i="288"/>
  <c r="F40" i="288" s="1"/>
  <c r="C40" i="288"/>
  <c r="F39" i="288"/>
  <c r="D39" i="288"/>
  <c r="C39" i="288"/>
  <c r="F38" i="288"/>
  <c r="D38" i="288"/>
  <c r="C38" i="288"/>
  <c r="D37" i="288"/>
  <c r="F37" i="288" s="1"/>
  <c r="C37" i="288"/>
  <c r="D36" i="288"/>
  <c r="F36" i="288" s="1"/>
  <c r="C36" i="288"/>
  <c r="F35" i="288"/>
  <c r="D35" i="288"/>
  <c r="C35" i="288"/>
  <c r="D34" i="288"/>
  <c r="F34" i="288" s="1"/>
  <c r="C34" i="288"/>
  <c r="D33" i="288"/>
  <c r="F33" i="288" s="1"/>
  <c r="C33" i="288"/>
  <c r="D32" i="288"/>
  <c r="F32" i="288" s="1"/>
  <c r="C32" i="288"/>
  <c r="F31" i="288"/>
  <c r="D31" i="288"/>
  <c r="C31" i="288"/>
  <c r="D29" i="288"/>
  <c r="F29" i="288" s="1"/>
  <c r="C29" i="288"/>
  <c r="D28" i="288"/>
  <c r="F28" i="288" s="1"/>
  <c r="C28" i="288"/>
  <c r="F27" i="288"/>
  <c r="D27" i="288"/>
  <c r="C27" i="288"/>
  <c r="F26" i="288"/>
  <c r="D26" i="288"/>
  <c r="C26" i="288"/>
  <c r="D25" i="288"/>
  <c r="F25" i="288" s="1"/>
  <c r="C25" i="288"/>
  <c r="D24" i="288"/>
  <c r="F24" i="288" s="1"/>
  <c r="C24" i="288"/>
  <c r="F23" i="288"/>
  <c r="D23" i="288"/>
  <c r="C23" i="288"/>
  <c r="D22" i="288"/>
  <c r="F22" i="288" s="1"/>
  <c r="C22" i="288"/>
  <c r="D21" i="288"/>
  <c r="F21" i="288" s="1"/>
  <c r="C21" i="288"/>
  <c r="D20" i="288"/>
  <c r="F20" i="288" s="1"/>
  <c r="C20" i="288"/>
  <c r="F19" i="288"/>
  <c r="D19" i="288"/>
  <c r="C19" i="288"/>
  <c r="D18" i="288"/>
  <c r="F18" i="288" s="1"/>
  <c r="C18" i="288"/>
  <c r="D17" i="288"/>
  <c r="F17" i="288" s="1"/>
  <c r="C17" i="288"/>
  <c r="D16" i="288"/>
  <c r="F16" i="288" s="1"/>
  <c r="C16" i="288"/>
  <c r="F14" i="288"/>
  <c r="D14" i="288"/>
  <c r="C14" i="288"/>
  <c r="D13" i="288"/>
  <c r="F13" i="288" s="1"/>
  <c r="C13" i="288"/>
  <c r="D12" i="288"/>
  <c r="F12" i="288" s="1"/>
  <c r="C12" i="288"/>
  <c r="D11" i="288"/>
  <c r="F11" i="288" s="1"/>
  <c r="C11" i="288"/>
  <c r="F10" i="288"/>
  <c r="D10" i="288"/>
  <c r="C10" i="288"/>
  <c r="D9" i="288"/>
  <c r="F9" i="288" s="1"/>
  <c r="C9" i="288"/>
  <c r="D8" i="288"/>
  <c r="F8" i="288" s="1"/>
  <c r="C8" i="288"/>
  <c r="D7" i="288"/>
  <c r="F7" i="288" s="1"/>
  <c r="C7" i="288"/>
  <c r="F6" i="288"/>
  <c r="D6" i="288"/>
  <c r="C6" i="288"/>
  <c r="D5" i="288"/>
  <c r="F5" i="288" s="1"/>
  <c r="C5" i="288"/>
  <c r="E24" i="260"/>
  <c r="D44" i="287"/>
  <c r="F44" i="287" s="1"/>
  <c r="C44" i="287"/>
  <c r="D43" i="287"/>
  <c r="F43" i="287" s="1"/>
  <c r="C43" i="287"/>
  <c r="F42" i="287"/>
  <c r="D42" i="287"/>
  <c r="C42" i="287"/>
  <c r="D41" i="287"/>
  <c r="F41" i="287" s="1"/>
  <c r="C41" i="287"/>
  <c r="D40" i="287"/>
  <c r="F40" i="287" s="1"/>
  <c r="C40" i="287"/>
  <c r="D39" i="287"/>
  <c r="F39" i="287" s="1"/>
  <c r="C39" i="287"/>
  <c r="F38" i="287"/>
  <c r="D38" i="287"/>
  <c r="C38" i="287"/>
  <c r="D37" i="287"/>
  <c r="F37" i="287" s="1"/>
  <c r="C37" i="287"/>
  <c r="D36" i="287"/>
  <c r="F36" i="287" s="1"/>
  <c r="C36" i="287"/>
  <c r="D35" i="287"/>
  <c r="F35" i="287" s="1"/>
  <c r="C35" i="287"/>
  <c r="F34" i="287"/>
  <c r="D34" i="287"/>
  <c r="C34" i="287"/>
  <c r="D33" i="287"/>
  <c r="F33" i="287" s="1"/>
  <c r="C33" i="287"/>
  <c r="D32" i="287"/>
  <c r="F32" i="287" s="1"/>
  <c r="C32" i="287"/>
  <c r="D31" i="287"/>
  <c r="F31" i="287" s="1"/>
  <c r="C31" i="287"/>
  <c r="F29" i="287"/>
  <c r="D29" i="287"/>
  <c r="C29" i="287"/>
  <c r="D28" i="287"/>
  <c r="F28" i="287" s="1"/>
  <c r="C28" i="287"/>
  <c r="D27" i="287"/>
  <c r="F27" i="287" s="1"/>
  <c r="C27" i="287"/>
  <c r="F26" i="287"/>
  <c r="D26" i="287"/>
  <c r="C26" i="287"/>
  <c r="F25" i="287"/>
  <c r="D25" i="287"/>
  <c r="C25" i="287"/>
  <c r="D24" i="287"/>
  <c r="F24" i="287" s="1"/>
  <c r="C24" i="287"/>
  <c r="D23" i="287"/>
  <c r="F23" i="287" s="1"/>
  <c r="C23" i="287"/>
  <c r="F22" i="287"/>
  <c r="D22" i="287"/>
  <c r="C22" i="287"/>
  <c r="F21" i="287"/>
  <c r="D21" i="287"/>
  <c r="C21" i="287"/>
  <c r="D20" i="287"/>
  <c r="F20" i="287" s="1"/>
  <c r="C20" i="287"/>
  <c r="D19" i="287"/>
  <c r="F19" i="287" s="1"/>
  <c r="C19" i="287"/>
  <c r="F18" i="287"/>
  <c r="D18" i="287"/>
  <c r="C18" i="287"/>
  <c r="F17" i="287"/>
  <c r="D17" i="287"/>
  <c r="C17" i="287"/>
  <c r="D16" i="287"/>
  <c r="F16" i="287" s="1"/>
  <c r="C16" i="287"/>
  <c r="F14" i="287"/>
  <c r="D14" i="287"/>
  <c r="C14" i="287"/>
  <c r="D13" i="287"/>
  <c r="F13" i="287" s="1"/>
  <c r="C13" i="287"/>
  <c r="F12" i="287"/>
  <c r="D12" i="287"/>
  <c r="C12" i="287"/>
  <c r="D11" i="287"/>
  <c r="F11" i="287" s="1"/>
  <c r="C11" i="287"/>
  <c r="F10" i="287"/>
  <c r="D10" i="287"/>
  <c r="C10" i="287"/>
  <c r="D9" i="287"/>
  <c r="F9" i="287" s="1"/>
  <c r="C9" i="287"/>
  <c r="D8" i="287"/>
  <c r="F8" i="287" s="1"/>
  <c r="C8" i="287"/>
  <c r="D7" i="287"/>
  <c r="F7" i="287" s="1"/>
  <c r="C7" i="287"/>
  <c r="F6" i="287"/>
  <c r="D6" i="287"/>
  <c r="C6" i="287"/>
  <c r="D5" i="287"/>
  <c r="F5" i="287" s="1"/>
  <c r="C5" i="287"/>
  <c r="E23" i="260"/>
  <c r="D44" i="286"/>
  <c r="F44" i="286" s="1"/>
  <c r="C44" i="286"/>
  <c r="D43" i="286"/>
  <c r="F43" i="286" s="1"/>
  <c r="C43" i="286"/>
  <c r="D42" i="286"/>
  <c r="F42" i="286" s="1"/>
  <c r="C42" i="286"/>
  <c r="D41" i="286"/>
  <c r="F41" i="286" s="1"/>
  <c r="C41" i="286"/>
  <c r="F40" i="286"/>
  <c r="D40" i="286"/>
  <c r="C40" i="286"/>
  <c r="D39" i="286"/>
  <c r="F39" i="286" s="1"/>
  <c r="C39" i="286"/>
  <c r="D38" i="286"/>
  <c r="F38" i="286" s="1"/>
  <c r="C38" i="286"/>
  <c r="F37" i="286"/>
  <c r="D37" i="286"/>
  <c r="C37" i="286"/>
  <c r="F36" i="286"/>
  <c r="D36" i="286"/>
  <c r="C36" i="286"/>
  <c r="D35" i="286"/>
  <c r="F35" i="286" s="1"/>
  <c r="C35" i="286"/>
  <c r="D34" i="286"/>
  <c r="F34" i="286" s="1"/>
  <c r="C34" i="286"/>
  <c r="F33" i="286"/>
  <c r="D33" i="286"/>
  <c r="C33" i="286"/>
  <c r="F32" i="286"/>
  <c r="D32" i="286"/>
  <c r="C32" i="286"/>
  <c r="D31" i="286"/>
  <c r="F31" i="286" s="1"/>
  <c r="C31" i="286"/>
  <c r="D29" i="286"/>
  <c r="F29" i="286" s="1"/>
  <c r="C29" i="286"/>
  <c r="F28" i="286"/>
  <c r="D28" i="286"/>
  <c r="C28" i="286"/>
  <c r="F27" i="286"/>
  <c r="D27" i="286"/>
  <c r="C27" i="286"/>
  <c r="D26" i="286"/>
  <c r="F26" i="286" s="1"/>
  <c r="C26" i="286"/>
  <c r="D25" i="286"/>
  <c r="F25" i="286" s="1"/>
  <c r="C25" i="286"/>
  <c r="F24" i="286"/>
  <c r="D24" i="286"/>
  <c r="C24" i="286"/>
  <c r="F23" i="286"/>
  <c r="D23" i="286"/>
  <c r="C23" i="286"/>
  <c r="D22" i="286"/>
  <c r="F22" i="286" s="1"/>
  <c r="C22" i="286"/>
  <c r="D21" i="286"/>
  <c r="F21" i="286" s="1"/>
  <c r="C21" i="286"/>
  <c r="F20" i="286"/>
  <c r="D20" i="286"/>
  <c r="C20" i="286"/>
  <c r="F19" i="286"/>
  <c r="D19" i="286"/>
  <c r="C19" i="286"/>
  <c r="D18" i="286"/>
  <c r="F18" i="286" s="1"/>
  <c r="C18" i="286"/>
  <c r="D17" i="286"/>
  <c r="F17" i="286" s="1"/>
  <c r="C17" i="286"/>
  <c r="F16" i="286"/>
  <c r="D16" i="286"/>
  <c r="C16" i="286"/>
  <c r="F14" i="286"/>
  <c r="D14" i="286"/>
  <c r="C14" i="286"/>
  <c r="D13" i="286"/>
  <c r="F13" i="286" s="1"/>
  <c r="C13" i="286"/>
  <c r="D12" i="286"/>
  <c r="F12" i="286" s="1"/>
  <c r="C12" i="286"/>
  <c r="D11" i="286"/>
  <c r="F11" i="286" s="1"/>
  <c r="C11" i="286"/>
  <c r="F10" i="286"/>
  <c r="D10" i="286"/>
  <c r="C10" i="286"/>
  <c r="D9" i="286"/>
  <c r="F9" i="286" s="1"/>
  <c r="C9" i="286"/>
  <c r="D8" i="286"/>
  <c r="F8" i="286" s="1"/>
  <c r="C8" i="286"/>
  <c r="D7" i="286"/>
  <c r="F7" i="286" s="1"/>
  <c r="C7" i="286"/>
  <c r="F6" i="286"/>
  <c r="D6" i="286"/>
  <c r="C6" i="286"/>
  <c r="D5" i="286"/>
  <c r="F5" i="286" s="1"/>
  <c r="C5" i="286"/>
  <c r="E22" i="260"/>
  <c r="D44" i="285"/>
  <c r="F44" i="285" s="1"/>
  <c r="C44" i="285"/>
  <c r="D43" i="285"/>
  <c r="F43" i="285" s="1"/>
  <c r="C43" i="285"/>
  <c r="F42" i="285"/>
  <c r="D42" i="285"/>
  <c r="C42" i="285"/>
  <c r="D41" i="285"/>
  <c r="F41" i="285" s="1"/>
  <c r="C41" i="285"/>
  <c r="D40" i="285"/>
  <c r="F40" i="285" s="1"/>
  <c r="C40" i="285"/>
  <c r="D39" i="285"/>
  <c r="F39" i="285" s="1"/>
  <c r="C39" i="285"/>
  <c r="F38" i="285"/>
  <c r="D38" i="285"/>
  <c r="C38" i="285"/>
  <c r="D37" i="285"/>
  <c r="F37" i="285" s="1"/>
  <c r="C37" i="285"/>
  <c r="D36" i="285"/>
  <c r="F36" i="285" s="1"/>
  <c r="C36" i="285"/>
  <c r="D35" i="285"/>
  <c r="F35" i="285" s="1"/>
  <c r="C35" i="285"/>
  <c r="F34" i="285"/>
  <c r="D34" i="285"/>
  <c r="C34" i="285"/>
  <c r="D33" i="285"/>
  <c r="F33" i="285" s="1"/>
  <c r="C33" i="285"/>
  <c r="D32" i="285"/>
  <c r="F32" i="285" s="1"/>
  <c r="C32" i="285"/>
  <c r="D31" i="285"/>
  <c r="F31" i="285" s="1"/>
  <c r="C31" i="285"/>
  <c r="F29" i="285"/>
  <c r="D29" i="285"/>
  <c r="C29" i="285"/>
  <c r="D28" i="285"/>
  <c r="F28" i="285" s="1"/>
  <c r="C28" i="285"/>
  <c r="D27" i="285"/>
  <c r="F27" i="285" s="1"/>
  <c r="C27" i="285"/>
  <c r="D26" i="285"/>
  <c r="F26" i="285" s="1"/>
  <c r="C26" i="285"/>
  <c r="D25" i="285"/>
  <c r="F25" i="285" s="1"/>
  <c r="C25" i="285"/>
  <c r="D24" i="285"/>
  <c r="F24" i="285" s="1"/>
  <c r="C24" i="285"/>
  <c r="F23" i="285"/>
  <c r="D23" i="285"/>
  <c r="C23" i="285"/>
  <c r="D22" i="285"/>
  <c r="F22" i="285" s="1"/>
  <c r="C22" i="285"/>
  <c r="D21" i="285"/>
  <c r="F21" i="285" s="1"/>
  <c r="C21" i="285"/>
  <c r="D20" i="285"/>
  <c r="F20" i="285" s="1"/>
  <c r="C20" i="285"/>
  <c r="F19" i="285"/>
  <c r="D19" i="285"/>
  <c r="C19" i="285"/>
  <c r="D18" i="285"/>
  <c r="F18" i="285" s="1"/>
  <c r="C18" i="285"/>
  <c r="D17" i="285"/>
  <c r="F17" i="285" s="1"/>
  <c r="C17" i="285"/>
  <c r="D16" i="285"/>
  <c r="F16" i="285" s="1"/>
  <c r="C16" i="285"/>
  <c r="F14" i="285"/>
  <c r="D14" i="285"/>
  <c r="C14" i="285"/>
  <c r="D13" i="285"/>
  <c r="F13" i="285" s="1"/>
  <c r="C13" i="285"/>
  <c r="D12" i="285"/>
  <c r="F12" i="285" s="1"/>
  <c r="C12" i="285"/>
  <c r="D11" i="285"/>
  <c r="F11" i="285" s="1"/>
  <c r="C11" i="285"/>
  <c r="F10" i="285"/>
  <c r="D10" i="285"/>
  <c r="C10" i="285"/>
  <c r="D9" i="285"/>
  <c r="F9" i="285" s="1"/>
  <c r="C9" i="285"/>
  <c r="D8" i="285"/>
  <c r="F8" i="285" s="1"/>
  <c r="C8" i="285"/>
  <c r="D7" i="285"/>
  <c r="F7" i="285" s="1"/>
  <c r="C7" i="285"/>
  <c r="F6" i="285"/>
  <c r="D6" i="285"/>
  <c r="C6" i="285"/>
  <c r="D5" i="285"/>
  <c r="F5" i="285" s="1"/>
  <c r="C5" i="285"/>
  <c r="E21" i="260"/>
  <c r="D44" i="284"/>
  <c r="F44" i="284" s="1"/>
  <c r="C44" i="284"/>
  <c r="D43" i="284"/>
  <c r="F43" i="284" s="1"/>
  <c r="C43" i="284"/>
  <c r="F42" i="284"/>
  <c r="D42" i="284"/>
  <c r="C42" i="284"/>
  <c r="D41" i="284"/>
  <c r="F41" i="284" s="1"/>
  <c r="C41" i="284"/>
  <c r="D40" i="284"/>
  <c r="F40" i="284" s="1"/>
  <c r="C40" i="284"/>
  <c r="F39" i="284"/>
  <c r="D39" i="284"/>
  <c r="C39" i="284"/>
  <c r="F38" i="284"/>
  <c r="D38" i="284"/>
  <c r="C38" i="284"/>
  <c r="D37" i="284"/>
  <c r="F37" i="284" s="1"/>
  <c r="C37" i="284"/>
  <c r="D36" i="284"/>
  <c r="F36" i="284" s="1"/>
  <c r="C36" i="284"/>
  <c r="F35" i="284"/>
  <c r="D35" i="284"/>
  <c r="C35" i="284"/>
  <c r="D34" i="284"/>
  <c r="F34" i="284" s="1"/>
  <c r="C34" i="284"/>
  <c r="D33" i="284"/>
  <c r="F33" i="284" s="1"/>
  <c r="C33" i="284"/>
  <c r="D32" i="284"/>
  <c r="F32" i="284" s="1"/>
  <c r="C32" i="284"/>
  <c r="F31" i="284"/>
  <c r="D31" i="284"/>
  <c r="C31" i="284"/>
  <c r="D29" i="284"/>
  <c r="F29" i="284" s="1"/>
  <c r="C29" i="284"/>
  <c r="D28" i="284"/>
  <c r="F28" i="284" s="1"/>
  <c r="C28" i="284"/>
  <c r="F27" i="284"/>
  <c r="D27" i="284"/>
  <c r="C27" i="284"/>
  <c r="F26" i="284"/>
  <c r="D26" i="284"/>
  <c r="C26" i="284"/>
  <c r="D25" i="284"/>
  <c r="F25" i="284" s="1"/>
  <c r="C25" i="284"/>
  <c r="D24" i="284"/>
  <c r="F24" i="284" s="1"/>
  <c r="C24" i="284"/>
  <c r="F23" i="284"/>
  <c r="D23" i="284"/>
  <c r="C23" i="284"/>
  <c r="F22" i="284"/>
  <c r="D22" i="284"/>
  <c r="C22" i="284"/>
  <c r="D21" i="284"/>
  <c r="F21" i="284" s="1"/>
  <c r="C21" i="284"/>
  <c r="D20" i="284"/>
  <c r="F20" i="284" s="1"/>
  <c r="C20" i="284"/>
  <c r="F19" i="284"/>
  <c r="D19" i="284"/>
  <c r="C19" i="284"/>
  <c r="F18" i="284"/>
  <c r="D18" i="284"/>
  <c r="C18" i="284"/>
  <c r="D17" i="284"/>
  <c r="F17" i="284" s="1"/>
  <c r="C17" i="284"/>
  <c r="D16" i="284"/>
  <c r="F16" i="284" s="1"/>
  <c r="C16" i="284"/>
  <c r="F14" i="284"/>
  <c r="D14" i="284"/>
  <c r="C14" i="284"/>
  <c r="F13" i="284"/>
  <c r="D13" i="284"/>
  <c r="C13" i="284"/>
  <c r="D12" i="284"/>
  <c r="F12" i="284" s="1"/>
  <c r="C12" i="284"/>
  <c r="D11" i="284"/>
  <c r="F11" i="284" s="1"/>
  <c r="C11" i="284"/>
  <c r="F10" i="284"/>
  <c r="D10" i="284"/>
  <c r="C10" i="284"/>
  <c r="F9" i="284"/>
  <c r="D9" i="284"/>
  <c r="C9" i="284"/>
  <c r="D8" i="284"/>
  <c r="F8" i="284" s="1"/>
  <c r="C8" i="284"/>
  <c r="D7" i="284"/>
  <c r="F7" i="284" s="1"/>
  <c r="C7" i="284"/>
  <c r="F6" i="284"/>
  <c r="D6" i="284"/>
  <c r="C6" i="284"/>
  <c r="F5" i="284"/>
  <c r="F46" i="284" s="1"/>
  <c r="D5" i="284"/>
  <c r="C5" i="284"/>
  <c r="E20" i="260"/>
  <c r="D44" i="283"/>
  <c r="F44" i="283" s="1"/>
  <c r="C44" i="283"/>
  <c r="D43" i="283"/>
  <c r="F43" i="283" s="1"/>
  <c r="C43" i="283"/>
  <c r="D42" i="283"/>
  <c r="F42" i="283" s="1"/>
  <c r="C42" i="283"/>
  <c r="D41" i="283"/>
  <c r="F41" i="283" s="1"/>
  <c r="C41" i="283"/>
  <c r="D40" i="283"/>
  <c r="F40" i="283" s="1"/>
  <c r="C40" i="283"/>
  <c r="D39" i="283"/>
  <c r="F39" i="283" s="1"/>
  <c r="C39" i="283"/>
  <c r="D38" i="283"/>
  <c r="F38" i="283" s="1"/>
  <c r="C38" i="283"/>
  <c r="F37" i="283"/>
  <c r="D37" i="283"/>
  <c r="C37" i="283"/>
  <c r="D36" i="283"/>
  <c r="F36" i="283" s="1"/>
  <c r="C36" i="283"/>
  <c r="D35" i="283"/>
  <c r="F35" i="283" s="1"/>
  <c r="C35" i="283"/>
  <c r="D34" i="283"/>
  <c r="F34" i="283" s="1"/>
  <c r="C34" i="283"/>
  <c r="F33" i="283"/>
  <c r="D33" i="283"/>
  <c r="C33" i="283"/>
  <c r="D32" i="283"/>
  <c r="F32" i="283" s="1"/>
  <c r="C32" i="283"/>
  <c r="D31" i="283"/>
  <c r="F31" i="283" s="1"/>
  <c r="C31" i="283"/>
  <c r="D29" i="283"/>
  <c r="F29" i="283" s="1"/>
  <c r="C29" i="283"/>
  <c r="F28" i="283"/>
  <c r="D28" i="283"/>
  <c r="C28" i="283"/>
  <c r="D27" i="283"/>
  <c r="F27" i="283" s="1"/>
  <c r="C27" i="283"/>
  <c r="D26" i="283"/>
  <c r="F26" i="283" s="1"/>
  <c r="C26" i="283"/>
  <c r="D25" i="283"/>
  <c r="F25" i="283" s="1"/>
  <c r="C25" i="283"/>
  <c r="F24" i="283"/>
  <c r="D24" i="283"/>
  <c r="C24" i="283"/>
  <c r="D23" i="283"/>
  <c r="F23" i="283" s="1"/>
  <c r="C23" i="283"/>
  <c r="F22" i="283"/>
  <c r="D22" i="283"/>
  <c r="C22" i="283"/>
  <c r="D21" i="283"/>
  <c r="F21" i="283" s="1"/>
  <c r="C21" i="283"/>
  <c r="F20" i="283"/>
  <c r="D20" i="283"/>
  <c r="C20" i="283"/>
  <c r="D19" i="283"/>
  <c r="F19" i="283" s="1"/>
  <c r="C19" i="283"/>
  <c r="F18" i="283"/>
  <c r="D18" i="283"/>
  <c r="C18" i="283"/>
  <c r="D17" i="283"/>
  <c r="F17" i="283" s="1"/>
  <c r="C17" i="283"/>
  <c r="F16" i="283"/>
  <c r="D16" i="283"/>
  <c r="C16" i="283"/>
  <c r="F14" i="283"/>
  <c r="D14" i="283"/>
  <c r="C14" i="283"/>
  <c r="F13" i="283"/>
  <c r="D13" i="283"/>
  <c r="C13" i="283"/>
  <c r="D12" i="283"/>
  <c r="F12" i="283" s="1"/>
  <c r="C12" i="283"/>
  <c r="F11" i="283"/>
  <c r="D11" i="283"/>
  <c r="C11" i="283"/>
  <c r="F10" i="283"/>
  <c r="D10" i="283"/>
  <c r="C10" i="283"/>
  <c r="D9" i="283"/>
  <c r="F9" i="283" s="1"/>
  <c r="C9" i="283"/>
  <c r="D8" i="283"/>
  <c r="F8" i="283" s="1"/>
  <c r="C8" i="283"/>
  <c r="F7" i="283"/>
  <c r="D7" i="283"/>
  <c r="C7" i="283"/>
  <c r="F6" i="283"/>
  <c r="D6" i="283"/>
  <c r="C6" i="283"/>
  <c r="D5" i="283"/>
  <c r="F5" i="283" s="1"/>
  <c r="C5" i="283"/>
  <c r="E19" i="260"/>
  <c r="D44" i="282"/>
  <c r="F44" i="282" s="1"/>
  <c r="C44" i="282"/>
  <c r="D43" i="282"/>
  <c r="F43" i="282" s="1"/>
  <c r="C43" i="282"/>
  <c r="D42" i="282"/>
  <c r="F42" i="282" s="1"/>
  <c r="C42" i="282"/>
  <c r="D41" i="282"/>
  <c r="F41" i="282" s="1"/>
  <c r="C41" i="282"/>
  <c r="D40" i="282"/>
  <c r="F40" i="282" s="1"/>
  <c r="C40" i="282"/>
  <c r="D39" i="282"/>
  <c r="F39" i="282" s="1"/>
  <c r="C39" i="282"/>
  <c r="D38" i="282"/>
  <c r="F38" i="282" s="1"/>
  <c r="C38" i="282"/>
  <c r="F37" i="282"/>
  <c r="D37" i="282"/>
  <c r="C37" i="282"/>
  <c r="D36" i="282"/>
  <c r="F36" i="282" s="1"/>
  <c r="C36" i="282"/>
  <c r="F35" i="282"/>
  <c r="D35" i="282"/>
  <c r="C35" i="282"/>
  <c r="D34" i="282"/>
  <c r="F34" i="282" s="1"/>
  <c r="C34" i="282"/>
  <c r="F33" i="282"/>
  <c r="D33" i="282"/>
  <c r="C33" i="282"/>
  <c r="D32" i="282"/>
  <c r="F32" i="282" s="1"/>
  <c r="C32" i="282"/>
  <c r="F31" i="282"/>
  <c r="D31" i="282"/>
  <c r="C31" i="282"/>
  <c r="D29" i="282"/>
  <c r="F29" i="282" s="1"/>
  <c r="C29" i="282"/>
  <c r="F28" i="282"/>
  <c r="D28" i="282"/>
  <c r="C28" i="282"/>
  <c r="D27" i="282"/>
  <c r="F27" i="282" s="1"/>
  <c r="C27" i="282"/>
  <c r="F26" i="282"/>
  <c r="D26" i="282"/>
  <c r="C26" i="282"/>
  <c r="D25" i="282"/>
  <c r="F25" i="282" s="1"/>
  <c r="C25" i="282"/>
  <c r="F24" i="282"/>
  <c r="D24" i="282"/>
  <c r="C24" i="282"/>
  <c r="D23" i="282"/>
  <c r="F23" i="282" s="1"/>
  <c r="C23" i="282"/>
  <c r="F22" i="282"/>
  <c r="D22" i="282"/>
  <c r="C22" i="282"/>
  <c r="D21" i="282"/>
  <c r="F21" i="282" s="1"/>
  <c r="C21" i="282"/>
  <c r="F20" i="282"/>
  <c r="D20" i="282"/>
  <c r="C20" i="282"/>
  <c r="F19" i="282"/>
  <c r="D19" i="282"/>
  <c r="C19" i="282"/>
  <c r="F18" i="282"/>
  <c r="D18" i="282"/>
  <c r="C18" i="282"/>
  <c r="D17" i="282"/>
  <c r="F17" i="282" s="1"/>
  <c r="C17" i="282"/>
  <c r="F16" i="282"/>
  <c r="D16" i="282"/>
  <c r="C16" i="282"/>
  <c r="F14" i="282"/>
  <c r="D14" i="282"/>
  <c r="C14" i="282"/>
  <c r="D13" i="282"/>
  <c r="F13" i="282" s="1"/>
  <c r="C13" i="282"/>
  <c r="D12" i="282"/>
  <c r="F12" i="282" s="1"/>
  <c r="C12" i="282"/>
  <c r="F11" i="282"/>
  <c r="D11" i="282"/>
  <c r="C11" i="282"/>
  <c r="F10" i="282"/>
  <c r="D10" i="282"/>
  <c r="C10" i="282"/>
  <c r="D9" i="282"/>
  <c r="F9" i="282" s="1"/>
  <c r="C9" i="282"/>
  <c r="D8" i="282"/>
  <c r="F8" i="282" s="1"/>
  <c r="C8" i="282"/>
  <c r="F7" i="282"/>
  <c r="D7" i="282"/>
  <c r="C7" i="282"/>
  <c r="F6" i="282"/>
  <c r="D6" i="282"/>
  <c r="C6" i="282"/>
  <c r="D5" i="282"/>
  <c r="F5" i="282" s="1"/>
  <c r="C5" i="282"/>
  <c r="E18" i="260"/>
  <c r="D44" i="281"/>
  <c r="F44" i="281" s="1"/>
  <c r="C44" i="281"/>
  <c r="D43" i="281"/>
  <c r="F43" i="281" s="1"/>
  <c r="C43" i="281"/>
  <c r="D42" i="281"/>
  <c r="F42" i="281" s="1"/>
  <c r="C42" i="281"/>
  <c r="D41" i="281"/>
  <c r="F41" i="281" s="1"/>
  <c r="C41" i="281"/>
  <c r="D40" i="281"/>
  <c r="F40" i="281" s="1"/>
  <c r="C40" i="281"/>
  <c r="D39" i="281"/>
  <c r="F39" i="281" s="1"/>
  <c r="C39" i="281"/>
  <c r="D38" i="281"/>
  <c r="F38" i="281" s="1"/>
  <c r="C38" i="281"/>
  <c r="F37" i="281"/>
  <c r="D37" i="281"/>
  <c r="C37" i="281"/>
  <c r="D36" i="281"/>
  <c r="F36" i="281" s="1"/>
  <c r="C36" i="281"/>
  <c r="D35" i="281"/>
  <c r="F35" i="281" s="1"/>
  <c r="C35" i="281"/>
  <c r="D34" i="281"/>
  <c r="F34" i="281" s="1"/>
  <c r="C34" i="281"/>
  <c r="F33" i="281"/>
  <c r="D33" i="281"/>
  <c r="C33" i="281"/>
  <c r="D32" i="281"/>
  <c r="F32" i="281" s="1"/>
  <c r="C32" i="281"/>
  <c r="D31" i="281"/>
  <c r="F31" i="281" s="1"/>
  <c r="C31" i="281"/>
  <c r="D29" i="281"/>
  <c r="F29" i="281" s="1"/>
  <c r="C29" i="281"/>
  <c r="F28" i="281"/>
  <c r="D28" i="281"/>
  <c r="C28" i="281"/>
  <c r="F27" i="281"/>
  <c r="D27" i="281"/>
  <c r="C27" i="281"/>
  <c r="D26" i="281"/>
  <c r="F26" i="281" s="1"/>
  <c r="C26" i="281"/>
  <c r="D25" i="281"/>
  <c r="F25" i="281" s="1"/>
  <c r="C25" i="281"/>
  <c r="F24" i="281"/>
  <c r="D24" i="281"/>
  <c r="C24" i="281"/>
  <c r="F23" i="281"/>
  <c r="D23" i="281"/>
  <c r="C23" i="281"/>
  <c r="D22" i="281"/>
  <c r="F22" i="281" s="1"/>
  <c r="C22" i="281"/>
  <c r="D21" i="281"/>
  <c r="F21" i="281" s="1"/>
  <c r="C21" i="281"/>
  <c r="F20" i="281"/>
  <c r="D20" i="281"/>
  <c r="C20" i="281"/>
  <c r="F19" i="281"/>
  <c r="D19" i="281"/>
  <c r="C19" i="281"/>
  <c r="D18" i="281"/>
  <c r="F18" i="281" s="1"/>
  <c r="C18" i="281"/>
  <c r="D17" i="281"/>
  <c r="F17" i="281" s="1"/>
  <c r="C17" i="281"/>
  <c r="F16" i="281"/>
  <c r="D16" i="281"/>
  <c r="C16" i="281"/>
  <c r="F14" i="281"/>
  <c r="D14" i="281"/>
  <c r="C14" i="281"/>
  <c r="D13" i="281"/>
  <c r="F13" i="281" s="1"/>
  <c r="C13" i="281"/>
  <c r="D12" i="281"/>
  <c r="F12" i="281" s="1"/>
  <c r="C12" i="281"/>
  <c r="F11" i="281"/>
  <c r="D11" i="281"/>
  <c r="C11" i="281"/>
  <c r="F10" i="281"/>
  <c r="D10" i="281"/>
  <c r="C10" i="281"/>
  <c r="D9" i="281"/>
  <c r="F9" i="281" s="1"/>
  <c r="C9" i="281"/>
  <c r="D8" i="281"/>
  <c r="F8" i="281" s="1"/>
  <c r="C8" i="281"/>
  <c r="F7" i="281"/>
  <c r="D7" i="281"/>
  <c r="C7" i="281"/>
  <c r="F6" i="281"/>
  <c r="D6" i="281"/>
  <c r="C6" i="281"/>
  <c r="D5" i="281"/>
  <c r="F5" i="281" s="1"/>
  <c r="C5" i="281"/>
  <c r="E17" i="260"/>
  <c r="D44" i="280"/>
  <c r="F44" i="280" s="1"/>
  <c r="C44" i="280"/>
  <c r="D43" i="280"/>
  <c r="F43" i="280" s="1"/>
  <c r="C43" i="280"/>
  <c r="D42" i="280"/>
  <c r="F42" i="280" s="1"/>
  <c r="C42" i="280"/>
  <c r="D41" i="280"/>
  <c r="F41" i="280" s="1"/>
  <c r="C41" i="280"/>
  <c r="F40" i="280"/>
  <c r="D40" i="280"/>
  <c r="C40" i="280"/>
  <c r="D39" i="280"/>
  <c r="F39" i="280" s="1"/>
  <c r="C39" i="280"/>
  <c r="D38" i="280"/>
  <c r="F38" i="280" s="1"/>
  <c r="C38" i="280"/>
  <c r="F37" i="280"/>
  <c r="D37" i="280"/>
  <c r="C37" i="280"/>
  <c r="F36" i="280"/>
  <c r="D36" i="280"/>
  <c r="C36" i="280"/>
  <c r="D35" i="280"/>
  <c r="F35" i="280" s="1"/>
  <c r="C35" i="280"/>
  <c r="D34" i="280"/>
  <c r="F34" i="280" s="1"/>
  <c r="C34" i="280"/>
  <c r="F33" i="280"/>
  <c r="D33" i="280"/>
  <c r="C33" i="280"/>
  <c r="F32" i="280"/>
  <c r="D32" i="280"/>
  <c r="C32" i="280"/>
  <c r="D31" i="280"/>
  <c r="F31" i="280" s="1"/>
  <c r="C31" i="280"/>
  <c r="D29" i="280"/>
  <c r="F29" i="280" s="1"/>
  <c r="C29" i="280"/>
  <c r="F28" i="280"/>
  <c r="D28" i="280"/>
  <c r="C28" i="280"/>
  <c r="F27" i="280"/>
  <c r="D27" i="280"/>
  <c r="C27" i="280"/>
  <c r="D26" i="280"/>
  <c r="F26" i="280" s="1"/>
  <c r="C26" i="280"/>
  <c r="D25" i="280"/>
  <c r="F25" i="280" s="1"/>
  <c r="C25" i="280"/>
  <c r="F24" i="280"/>
  <c r="D24" i="280"/>
  <c r="C24" i="280"/>
  <c r="F23" i="280"/>
  <c r="D23" i="280"/>
  <c r="C23" i="280"/>
  <c r="D22" i="280"/>
  <c r="F22" i="280" s="1"/>
  <c r="C22" i="280"/>
  <c r="D21" i="280"/>
  <c r="F21" i="280" s="1"/>
  <c r="C21" i="280"/>
  <c r="F20" i="280"/>
  <c r="D20" i="280"/>
  <c r="C20" i="280"/>
  <c r="F19" i="280"/>
  <c r="D19" i="280"/>
  <c r="C19" i="280"/>
  <c r="D18" i="280"/>
  <c r="F18" i="280" s="1"/>
  <c r="C18" i="280"/>
  <c r="D17" i="280"/>
  <c r="F17" i="280" s="1"/>
  <c r="C17" i="280"/>
  <c r="F16" i="280"/>
  <c r="D16" i="280"/>
  <c r="C16" i="280"/>
  <c r="F14" i="280"/>
  <c r="D14" i="280"/>
  <c r="C14" i="280"/>
  <c r="D13" i="280"/>
  <c r="F13" i="280" s="1"/>
  <c r="C13" i="280"/>
  <c r="D12" i="280"/>
  <c r="F12" i="280" s="1"/>
  <c r="C12" i="280"/>
  <c r="F11" i="280"/>
  <c r="D11" i="280"/>
  <c r="C11" i="280"/>
  <c r="F10" i="280"/>
  <c r="D10" i="280"/>
  <c r="C10" i="280"/>
  <c r="D9" i="280"/>
  <c r="F9" i="280" s="1"/>
  <c r="C9" i="280"/>
  <c r="D8" i="280"/>
  <c r="F8" i="280" s="1"/>
  <c r="C8" i="280"/>
  <c r="F7" i="280"/>
  <c r="D7" i="280"/>
  <c r="C7" i="280"/>
  <c r="F6" i="280"/>
  <c r="D6" i="280"/>
  <c r="C6" i="280"/>
  <c r="D5" i="280"/>
  <c r="F5" i="280" s="1"/>
  <c r="C5" i="280"/>
  <c r="E16" i="260"/>
  <c r="D44" i="279"/>
  <c r="F44" i="279" s="1"/>
  <c r="C44" i="279"/>
  <c r="D43" i="279"/>
  <c r="F43" i="279" s="1"/>
  <c r="C43" i="279"/>
  <c r="D42" i="279"/>
  <c r="F42" i="279" s="1"/>
  <c r="C42" i="279"/>
  <c r="D41" i="279"/>
  <c r="F41" i="279" s="1"/>
  <c r="C41" i="279"/>
  <c r="F40" i="279"/>
  <c r="D40" i="279"/>
  <c r="C40" i="279"/>
  <c r="D39" i="279"/>
  <c r="F39" i="279" s="1"/>
  <c r="C39" i="279"/>
  <c r="D38" i="279"/>
  <c r="F38" i="279" s="1"/>
  <c r="C38" i="279"/>
  <c r="F37" i="279"/>
  <c r="D37" i="279"/>
  <c r="C37" i="279"/>
  <c r="F36" i="279"/>
  <c r="D36" i="279"/>
  <c r="C36" i="279"/>
  <c r="D35" i="279"/>
  <c r="F35" i="279" s="1"/>
  <c r="C35" i="279"/>
  <c r="D34" i="279"/>
  <c r="F34" i="279" s="1"/>
  <c r="C34" i="279"/>
  <c r="F33" i="279"/>
  <c r="D33" i="279"/>
  <c r="C33" i="279"/>
  <c r="F32" i="279"/>
  <c r="D32" i="279"/>
  <c r="C32" i="279"/>
  <c r="D31" i="279"/>
  <c r="F31" i="279" s="1"/>
  <c r="C31" i="279"/>
  <c r="D29" i="279"/>
  <c r="F29" i="279" s="1"/>
  <c r="C29" i="279"/>
  <c r="F28" i="279"/>
  <c r="D28" i="279"/>
  <c r="C28" i="279"/>
  <c r="F27" i="279"/>
  <c r="D27" i="279"/>
  <c r="C27" i="279"/>
  <c r="D26" i="279"/>
  <c r="F26" i="279" s="1"/>
  <c r="C26" i="279"/>
  <c r="D25" i="279"/>
  <c r="F25" i="279" s="1"/>
  <c r="C25" i="279"/>
  <c r="F24" i="279"/>
  <c r="D24" i="279"/>
  <c r="C24" i="279"/>
  <c r="F23" i="279"/>
  <c r="D23" i="279"/>
  <c r="C23" i="279"/>
  <c r="D22" i="279"/>
  <c r="F22" i="279" s="1"/>
  <c r="C22" i="279"/>
  <c r="D21" i="279"/>
  <c r="F21" i="279" s="1"/>
  <c r="C21" i="279"/>
  <c r="F20" i="279"/>
  <c r="D20" i="279"/>
  <c r="C20" i="279"/>
  <c r="F19" i="279"/>
  <c r="D19" i="279"/>
  <c r="C19" i="279"/>
  <c r="D18" i="279"/>
  <c r="F18" i="279" s="1"/>
  <c r="C18" i="279"/>
  <c r="D17" i="279"/>
  <c r="F17" i="279" s="1"/>
  <c r="C17" i="279"/>
  <c r="F16" i="279"/>
  <c r="D16" i="279"/>
  <c r="C16" i="279"/>
  <c r="F14" i="279"/>
  <c r="D14" i="279"/>
  <c r="C14" i="279"/>
  <c r="D13" i="279"/>
  <c r="F13" i="279" s="1"/>
  <c r="C13" i="279"/>
  <c r="D12" i="279"/>
  <c r="F12" i="279" s="1"/>
  <c r="C12" i="279"/>
  <c r="F11" i="279"/>
  <c r="D11" i="279"/>
  <c r="C11" i="279"/>
  <c r="F10" i="279"/>
  <c r="D10" i="279"/>
  <c r="C10" i="279"/>
  <c r="D9" i="279"/>
  <c r="F9" i="279" s="1"/>
  <c r="C9" i="279"/>
  <c r="D8" i="279"/>
  <c r="F8" i="279" s="1"/>
  <c r="C8" i="279"/>
  <c r="F7" i="279"/>
  <c r="D7" i="279"/>
  <c r="C7" i="279"/>
  <c r="F6" i="279"/>
  <c r="D6" i="279"/>
  <c r="C6" i="279"/>
  <c r="D5" i="279"/>
  <c r="F5" i="279" s="1"/>
  <c r="C5" i="279"/>
  <c r="E15" i="260"/>
  <c r="D44" i="278"/>
  <c r="F44" i="278" s="1"/>
  <c r="C44" i="278"/>
  <c r="D43" i="278"/>
  <c r="F43" i="278" s="1"/>
  <c r="C43" i="278"/>
  <c r="D42" i="278"/>
  <c r="F42" i="278" s="1"/>
  <c r="C42" i="278"/>
  <c r="F41" i="278"/>
  <c r="D41" i="278"/>
  <c r="C41" i="278"/>
  <c r="F40" i="278"/>
  <c r="D40" i="278"/>
  <c r="C40" i="278"/>
  <c r="D39" i="278"/>
  <c r="F39" i="278" s="1"/>
  <c r="C39" i="278"/>
  <c r="D38" i="278"/>
  <c r="F38" i="278" s="1"/>
  <c r="C38" i="278"/>
  <c r="F37" i="278"/>
  <c r="D37" i="278"/>
  <c r="C37" i="278"/>
  <c r="F36" i="278"/>
  <c r="D36" i="278"/>
  <c r="C36" i="278"/>
  <c r="D35" i="278"/>
  <c r="F35" i="278" s="1"/>
  <c r="C35" i="278"/>
  <c r="D34" i="278"/>
  <c r="F34" i="278" s="1"/>
  <c r="C34" i="278"/>
  <c r="F33" i="278"/>
  <c r="D33" i="278"/>
  <c r="C33" i="278"/>
  <c r="F32" i="278"/>
  <c r="D32" i="278"/>
  <c r="C32" i="278"/>
  <c r="D31" i="278"/>
  <c r="F31" i="278" s="1"/>
  <c r="C31" i="278"/>
  <c r="D29" i="278"/>
  <c r="F29" i="278" s="1"/>
  <c r="C29" i="278"/>
  <c r="F28" i="278"/>
  <c r="D28" i="278"/>
  <c r="C28" i="278"/>
  <c r="F27" i="278"/>
  <c r="D27" i="278"/>
  <c r="C27" i="278"/>
  <c r="D26" i="278"/>
  <c r="F26" i="278" s="1"/>
  <c r="C26" i="278"/>
  <c r="D25" i="278"/>
  <c r="F25" i="278" s="1"/>
  <c r="C25" i="278"/>
  <c r="F24" i="278"/>
  <c r="D24" i="278"/>
  <c r="C24" i="278"/>
  <c r="F23" i="278"/>
  <c r="D23" i="278"/>
  <c r="C23" i="278"/>
  <c r="D22" i="278"/>
  <c r="F22" i="278" s="1"/>
  <c r="C22" i="278"/>
  <c r="D21" i="278"/>
  <c r="F21" i="278" s="1"/>
  <c r="C21" i="278"/>
  <c r="F20" i="278"/>
  <c r="D20" i="278"/>
  <c r="C20" i="278"/>
  <c r="F19" i="278"/>
  <c r="D19" i="278"/>
  <c r="C19" i="278"/>
  <c r="D18" i="278"/>
  <c r="F18" i="278" s="1"/>
  <c r="C18" i="278"/>
  <c r="D17" i="278"/>
  <c r="F17" i="278" s="1"/>
  <c r="C17" i="278"/>
  <c r="F16" i="278"/>
  <c r="D16" i="278"/>
  <c r="C16" i="278"/>
  <c r="F14" i="278"/>
  <c r="D14" i="278"/>
  <c r="C14" i="278"/>
  <c r="D13" i="278"/>
  <c r="F13" i="278" s="1"/>
  <c r="C13" i="278"/>
  <c r="D12" i="278"/>
  <c r="F12" i="278" s="1"/>
  <c r="C12" i="278"/>
  <c r="F11" i="278"/>
  <c r="D11" i="278"/>
  <c r="C11" i="278"/>
  <c r="F10" i="278"/>
  <c r="D10" i="278"/>
  <c r="C10" i="278"/>
  <c r="D9" i="278"/>
  <c r="F9" i="278" s="1"/>
  <c r="C9" i="278"/>
  <c r="D8" i="278"/>
  <c r="F8" i="278" s="1"/>
  <c r="C8" i="278"/>
  <c r="F7" i="278"/>
  <c r="D7" i="278"/>
  <c r="C7" i="278"/>
  <c r="F6" i="278"/>
  <c r="D6" i="278"/>
  <c r="C6" i="278"/>
  <c r="D5" i="278"/>
  <c r="F5" i="278" s="1"/>
  <c r="C5" i="278"/>
  <c r="E14" i="260"/>
  <c r="D44" i="277"/>
  <c r="F44" i="277" s="1"/>
  <c r="C44" i="277"/>
  <c r="D43" i="277"/>
  <c r="F43" i="277" s="1"/>
  <c r="C43" i="277"/>
  <c r="D42" i="277"/>
  <c r="F42" i="277" s="1"/>
  <c r="C42" i="277"/>
  <c r="D41" i="277"/>
  <c r="F41" i="277" s="1"/>
  <c r="C41" i="277"/>
  <c r="D40" i="277"/>
  <c r="F40" i="277" s="1"/>
  <c r="C40" i="277"/>
  <c r="F39" i="277"/>
  <c r="D39" i="277"/>
  <c r="C39" i="277"/>
  <c r="D38" i="277"/>
  <c r="F38" i="277" s="1"/>
  <c r="C38" i="277"/>
  <c r="D37" i="277"/>
  <c r="F37" i="277" s="1"/>
  <c r="C37" i="277"/>
  <c r="D36" i="277"/>
  <c r="F36" i="277" s="1"/>
  <c r="C36" i="277"/>
  <c r="F35" i="277"/>
  <c r="D35" i="277"/>
  <c r="C35" i="277"/>
  <c r="D34" i="277"/>
  <c r="F34" i="277" s="1"/>
  <c r="C34" i="277"/>
  <c r="D33" i="277"/>
  <c r="F33" i="277" s="1"/>
  <c r="C33" i="277"/>
  <c r="D32" i="277"/>
  <c r="F32" i="277" s="1"/>
  <c r="C32" i="277"/>
  <c r="F31" i="277"/>
  <c r="D31" i="277"/>
  <c r="C31" i="277"/>
  <c r="D29" i="277"/>
  <c r="F29" i="277" s="1"/>
  <c r="C29" i="277"/>
  <c r="D28" i="277"/>
  <c r="F28" i="277" s="1"/>
  <c r="C28" i="277"/>
  <c r="F27" i="277"/>
  <c r="D27" i="277"/>
  <c r="C27" i="277"/>
  <c r="D26" i="277"/>
  <c r="F26" i="277" s="1"/>
  <c r="C26" i="277"/>
  <c r="D25" i="277"/>
  <c r="F25" i="277" s="1"/>
  <c r="C25" i="277"/>
  <c r="D24" i="277"/>
  <c r="F24" i="277" s="1"/>
  <c r="C24" i="277"/>
  <c r="F23" i="277"/>
  <c r="D23" i="277"/>
  <c r="C23" i="277"/>
  <c r="F22" i="277"/>
  <c r="D22" i="277"/>
  <c r="C22" i="277"/>
  <c r="D21" i="277"/>
  <c r="F21" i="277" s="1"/>
  <c r="C21" i="277"/>
  <c r="D20" i="277"/>
  <c r="F20" i="277" s="1"/>
  <c r="C20" i="277"/>
  <c r="F19" i="277"/>
  <c r="D19" i="277"/>
  <c r="C19" i="277"/>
  <c r="F18" i="277"/>
  <c r="D18" i="277"/>
  <c r="C18" i="277"/>
  <c r="D17" i="277"/>
  <c r="F17" i="277" s="1"/>
  <c r="C17" i="277"/>
  <c r="D16" i="277"/>
  <c r="F16" i="277" s="1"/>
  <c r="C16" i="277"/>
  <c r="F14" i="277"/>
  <c r="D14" i="277"/>
  <c r="C14" i="277"/>
  <c r="F13" i="277"/>
  <c r="D13" i="277"/>
  <c r="C13" i="277"/>
  <c r="D12" i="277"/>
  <c r="F12" i="277" s="1"/>
  <c r="C12" i="277"/>
  <c r="D11" i="277"/>
  <c r="F11" i="277" s="1"/>
  <c r="C11" i="277"/>
  <c r="F10" i="277"/>
  <c r="D10" i="277"/>
  <c r="C10" i="277"/>
  <c r="F9" i="277"/>
  <c r="D9" i="277"/>
  <c r="C9" i="277"/>
  <c r="D8" i="277"/>
  <c r="F8" i="277" s="1"/>
  <c r="C8" i="277"/>
  <c r="D7" i="277"/>
  <c r="F7" i="277" s="1"/>
  <c r="C7" i="277"/>
  <c r="F6" i="277"/>
  <c r="D6" i="277"/>
  <c r="C6" i="277"/>
  <c r="D5" i="277"/>
  <c r="F5" i="277" s="1"/>
  <c r="C5" i="277"/>
  <c r="E13" i="260"/>
  <c r="D44" i="276"/>
  <c r="F44" i="276" s="1"/>
  <c r="C44" i="276"/>
  <c r="D43" i="276"/>
  <c r="F43" i="276" s="1"/>
  <c r="C43" i="276"/>
  <c r="D42" i="276"/>
  <c r="F42" i="276" s="1"/>
  <c r="C42" i="276"/>
  <c r="D41" i="276"/>
  <c r="F41" i="276" s="1"/>
  <c r="C41" i="276"/>
  <c r="F40" i="276"/>
  <c r="D40" i="276"/>
  <c r="C40" i="276"/>
  <c r="D39" i="276"/>
  <c r="F39" i="276" s="1"/>
  <c r="C39" i="276"/>
  <c r="D38" i="276"/>
  <c r="F38" i="276" s="1"/>
  <c r="C38" i="276"/>
  <c r="F37" i="276"/>
  <c r="D37" i="276"/>
  <c r="C37" i="276"/>
  <c r="F36" i="276"/>
  <c r="D36" i="276"/>
  <c r="C36" i="276"/>
  <c r="D35" i="276"/>
  <c r="F35" i="276" s="1"/>
  <c r="C35" i="276"/>
  <c r="D34" i="276"/>
  <c r="F34" i="276" s="1"/>
  <c r="C34" i="276"/>
  <c r="F33" i="276"/>
  <c r="D33" i="276"/>
  <c r="C33" i="276"/>
  <c r="F32" i="276"/>
  <c r="D32" i="276"/>
  <c r="C32" i="276"/>
  <c r="D31" i="276"/>
  <c r="F31" i="276" s="1"/>
  <c r="C31" i="276"/>
  <c r="D29" i="276"/>
  <c r="F29" i="276" s="1"/>
  <c r="C29" i="276"/>
  <c r="F28" i="276"/>
  <c r="D28" i="276"/>
  <c r="C28" i="276"/>
  <c r="F27" i="276"/>
  <c r="D27" i="276"/>
  <c r="C27" i="276"/>
  <c r="D26" i="276"/>
  <c r="F26" i="276" s="1"/>
  <c r="C26" i="276"/>
  <c r="D25" i="276"/>
  <c r="F25" i="276" s="1"/>
  <c r="C25" i="276"/>
  <c r="F24" i="276"/>
  <c r="D24" i="276"/>
  <c r="C24" i="276"/>
  <c r="F23" i="276"/>
  <c r="D23" i="276"/>
  <c r="C23" i="276"/>
  <c r="D22" i="276"/>
  <c r="F22" i="276" s="1"/>
  <c r="C22" i="276"/>
  <c r="D21" i="276"/>
  <c r="F21" i="276" s="1"/>
  <c r="C21" i="276"/>
  <c r="F20" i="276"/>
  <c r="D20" i="276"/>
  <c r="C20" i="276"/>
  <c r="F19" i="276"/>
  <c r="D19" i="276"/>
  <c r="C19" i="276"/>
  <c r="D18" i="276"/>
  <c r="F18" i="276" s="1"/>
  <c r="C18" i="276"/>
  <c r="D17" i="276"/>
  <c r="F17" i="276" s="1"/>
  <c r="C17" i="276"/>
  <c r="F16" i="276"/>
  <c r="D16" i="276"/>
  <c r="C16" i="276"/>
  <c r="F14" i="276"/>
  <c r="D14" i="276"/>
  <c r="C14" i="276"/>
  <c r="D13" i="276"/>
  <c r="F13" i="276" s="1"/>
  <c r="C13" i="276"/>
  <c r="D12" i="276"/>
  <c r="F12" i="276" s="1"/>
  <c r="C12" i="276"/>
  <c r="F11" i="276"/>
  <c r="D11" i="276"/>
  <c r="C11" i="276"/>
  <c r="F10" i="276"/>
  <c r="D10" i="276"/>
  <c r="C10" i="276"/>
  <c r="D9" i="276"/>
  <c r="F9" i="276" s="1"/>
  <c r="C9" i="276"/>
  <c r="D8" i="276"/>
  <c r="F8" i="276" s="1"/>
  <c r="C8" i="276"/>
  <c r="F7" i="276"/>
  <c r="D7" i="276"/>
  <c r="C7" i="276"/>
  <c r="F6" i="276"/>
  <c r="D6" i="276"/>
  <c r="C6" i="276"/>
  <c r="D5" i="276"/>
  <c r="F5" i="276" s="1"/>
  <c r="C5" i="276"/>
  <c r="E12" i="260"/>
  <c r="D44" i="275"/>
  <c r="F44" i="275" s="1"/>
  <c r="C44" i="275"/>
  <c r="D43" i="275"/>
  <c r="F43" i="275" s="1"/>
  <c r="C43" i="275"/>
  <c r="F42" i="275"/>
  <c r="D42" i="275"/>
  <c r="C42" i="275"/>
  <c r="D41" i="275"/>
  <c r="F41" i="275" s="1"/>
  <c r="C41" i="275"/>
  <c r="D40" i="275"/>
  <c r="F40" i="275" s="1"/>
  <c r="C40" i="275"/>
  <c r="D39" i="275"/>
  <c r="F39" i="275" s="1"/>
  <c r="C39" i="275"/>
  <c r="F38" i="275"/>
  <c r="D38" i="275"/>
  <c r="C38" i="275"/>
  <c r="D37" i="275"/>
  <c r="F37" i="275" s="1"/>
  <c r="C37" i="275"/>
  <c r="D36" i="275"/>
  <c r="F36" i="275" s="1"/>
  <c r="C36" i="275"/>
  <c r="D35" i="275"/>
  <c r="F35" i="275" s="1"/>
  <c r="C35" i="275"/>
  <c r="F34" i="275"/>
  <c r="D34" i="275"/>
  <c r="C34" i="275"/>
  <c r="D33" i="275"/>
  <c r="F33" i="275" s="1"/>
  <c r="C33" i="275"/>
  <c r="D32" i="275"/>
  <c r="F32" i="275" s="1"/>
  <c r="C32" i="275"/>
  <c r="D31" i="275"/>
  <c r="F31" i="275" s="1"/>
  <c r="C31" i="275"/>
  <c r="F29" i="275"/>
  <c r="D29" i="275"/>
  <c r="C29" i="275"/>
  <c r="D28" i="275"/>
  <c r="F28" i="275" s="1"/>
  <c r="C28" i="275"/>
  <c r="D27" i="275"/>
  <c r="F27" i="275" s="1"/>
  <c r="C27" i="275"/>
  <c r="D26" i="275"/>
  <c r="F26" i="275" s="1"/>
  <c r="C26" i="275"/>
  <c r="F25" i="275"/>
  <c r="D25" i="275"/>
  <c r="C25" i="275"/>
  <c r="D24" i="275"/>
  <c r="F24" i="275" s="1"/>
  <c r="C24" i="275"/>
  <c r="F23" i="275"/>
  <c r="D23" i="275"/>
  <c r="C23" i="275"/>
  <c r="D22" i="275"/>
  <c r="F22" i="275" s="1"/>
  <c r="C22" i="275"/>
  <c r="D21" i="275"/>
  <c r="F21" i="275" s="1"/>
  <c r="C21" i="275"/>
  <c r="D20" i="275"/>
  <c r="F20" i="275" s="1"/>
  <c r="C20" i="275"/>
  <c r="F19" i="275"/>
  <c r="D19" i="275"/>
  <c r="C19" i="275"/>
  <c r="D18" i="275"/>
  <c r="F18" i="275" s="1"/>
  <c r="C18" i="275"/>
  <c r="D17" i="275"/>
  <c r="F17" i="275" s="1"/>
  <c r="C17" i="275"/>
  <c r="D16" i="275"/>
  <c r="F16" i="275" s="1"/>
  <c r="C16" i="275"/>
  <c r="F14" i="275"/>
  <c r="D14" i="275"/>
  <c r="C14" i="275"/>
  <c r="D13" i="275"/>
  <c r="F13" i="275" s="1"/>
  <c r="C13" i="275"/>
  <c r="D12" i="275"/>
  <c r="F12" i="275" s="1"/>
  <c r="C12" i="275"/>
  <c r="D11" i="275"/>
  <c r="F11" i="275" s="1"/>
  <c r="C11" i="275"/>
  <c r="F10" i="275"/>
  <c r="D10" i="275"/>
  <c r="C10" i="275"/>
  <c r="F9" i="275"/>
  <c r="D9" i="275"/>
  <c r="C9" i="275"/>
  <c r="D8" i="275"/>
  <c r="F8" i="275" s="1"/>
  <c r="C8" i="275"/>
  <c r="D7" i="275"/>
  <c r="F7" i="275" s="1"/>
  <c r="C7" i="275"/>
  <c r="F6" i="275"/>
  <c r="D6" i="275"/>
  <c r="C6" i="275"/>
  <c r="D5" i="275"/>
  <c r="F5" i="275" s="1"/>
  <c r="C5" i="275"/>
  <c r="E11" i="260"/>
  <c r="D44" i="274"/>
  <c r="F44" i="274" s="1"/>
  <c r="C44" i="274"/>
  <c r="D43" i="274"/>
  <c r="F43" i="274" s="1"/>
  <c r="C43" i="274"/>
  <c r="F42" i="274"/>
  <c r="D42" i="274"/>
  <c r="C42" i="274"/>
  <c r="D41" i="274"/>
  <c r="F41" i="274" s="1"/>
  <c r="C41" i="274"/>
  <c r="D40" i="274"/>
  <c r="F40" i="274" s="1"/>
  <c r="C40" i="274"/>
  <c r="D39" i="274"/>
  <c r="F39" i="274" s="1"/>
  <c r="C39" i="274"/>
  <c r="F38" i="274"/>
  <c r="D38" i="274"/>
  <c r="C38" i="274"/>
  <c r="D37" i="274"/>
  <c r="F37" i="274" s="1"/>
  <c r="C37" i="274"/>
  <c r="D36" i="274"/>
  <c r="F36" i="274" s="1"/>
  <c r="C36" i="274"/>
  <c r="D35" i="274"/>
  <c r="F35" i="274" s="1"/>
  <c r="C35" i="274"/>
  <c r="F34" i="274"/>
  <c r="D34" i="274"/>
  <c r="C34" i="274"/>
  <c r="D33" i="274"/>
  <c r="F33" i="274" s="1"/>
  <c r="C33" i="274"/>
  <c r="D32" i="274"/>
  <c r="F32" i="274" s="1"/>
  <c r="C32" i="274"/>
  <c r="D31" i="274"/>
  <c r="F31" i="274" s="1"/>
  <c r="C31" i="274"/>
  <c r="F29" i="274"/>
  <c r="D29" i="274"/>
  <c r="C29" i="274"/>
  <c r="D28" i="274"/>
  <c r="F28" i="274" s="1"/>
  <c r="C28" i="274"/>
  <c r="D27" i="274"/>
  <c r="F27" i="274" s="1"/>
  <c r="C27" i="274"/>
  <c r="D26" i="274"/>
  <c r="F26" i="274" s="1"/>
  <c r="C26" i="274"/>
  <c r="F25" i="274"/>
  <c r="D25" i="274"/>
  <c r="C25" i="274"/>
  <c r="D24" i="274"/>
  <c r="F24" i="274" s="1"/>
  <c r="C24" i="274"/>
  <c r="D23" i="274"/>
  <c r="F23" i="274" s="1"/>
  <c r="C23" i="274"/>
  <c r="D22" i="274"/>
  <c r="F22" i="274" s="1"/>
  <c r="C22" i="274"/>
  <c r="F21" i="274"/>
  <c r="D21" i="274"/>
  <c r="C21" i="274"/>
  <c r="D20" i="274"/>
  <c r="F20" i="274" s="1"/>
  <c r="C20" i="274"/>
  <c r="D19" i="274"/>
  <c r="F19" i="274" s="1"/>
  <c r="C19" i="274"/>
  <c r="F18" i="274"/>
  <c r="D18" i="274"/>
  <c r="C18" i="274"/>
  <c r="D17" i="274"/>
  <c r="F17" i="274" s="1"/>
  <c r="C17" i="274"/>
  <c r="D16" i="274"/>
  <c r="F16" i="274" s="1"/>
  <c r="C16" i="274"/>
  <c r="D14" i="274"/>
  <c r="F14" i="274" s="1"/>
  <c r="C14" i="274"/>
  <c r="F13" i="274"/>
  <c r="D13" i="274"/>
  <c r="C13" i="274"/>
  <c r="D12" i="274"/>
  <c r="F12" i="274" s="1"/>
  <c r="C12" i="274"/>
  <c r="D11" i="274"/>
  <c r="F11" i="274" s="1"/>
  <c r="C11" i="274"/>
  <c r="D10" i="274"/>
  <c r="F10" i="274" s="1"/>
  <c r="C10" i="274"/>
  <c r="F9" i="274"/>
  <c r="D9" i="274"/>
  <c r="C9" i="274"/>
  <c r="D8" i="274"/>
  <c r="F8" i="274" s="1"/>
  <c r="C8" i="274"/>
  <c r="D7" i="274"/>
  <c r="F7" i="274" s="1"/>
  <c r="C7" i="274"/>
  <c r="D6" i="274"/>
  <c r="F6" i="274" s="1"/>
  <c r="C6" i="274"/>
  <c r="F5" i="274"/>
  <c r="F46" i="274" s="1"/>
  <c r="D5" i="274"/>
  <c r="C5" i="274"/>
  <c r="E10" i="260"/>
  <c r="D44" i="273"/>
  <c r="F44" i="273" s="1"/>
  <c r="C44" i="273"/>
  <c r="D43" i="273"/>
  <c r="F43" i="273" s="1"/>
  <c r="C43" i="273"/>
  <c r="F42" i="273"/>
  <c r="D42" i="273"/>
  <c r="C42" i="273"/>
  <c r="D41" i="273"/>
  <c r="F41" i="273" s="1"/>
  <c r="C41" i="273"/>
  <c r="D40" i="273"/>
  <c r="F40" i="273" s="1"/>
  <c r="C40" i="273"/>
  <c r="D39" i="273"/>
  <c r="F39" i="273" s="1"/>
  <c r="C39" i="273"/>
  <c r="F38" i="273"/>
  <c r="D38" i="273"/>
  <c r="C38" i="273"/>
  <c r="D37" i="273"/>
  <c r="F37" i="273" s="1"/>
  <c r="C37" i="273"/>
  <c r="D36" i="273"/>
  <c r="F36" i="273" s="1"/>
  <c r="C36" i="273"/>
  <c r="D35" i="273"/>
  <c r="F35" i="273" s="1"/>
  <c r="C35" i="273"/>
  <c r="F34" i="273"/>
  <c r="D34" i="273"/>
  <c r="C34" i="273"/>
  <c r="D33" i="273"/>
  <c r="F33" i="273" s="1"/>
  <c r="C33" i="273"/>
  <c r="F32" i="273"/>
  <c r="D32" i="273"/>
  <c r="C32" i="273"/>
  <c r="D31" i="273"/>
  <c r="F31" i="273" s="1"/>
  <c r="C31" i="273"/>
  <c r="F29" i="273"/>
  <c r="D29" i="273"/>
  <c r="C29" i="273"/>
  <c r="D28" i="273"/>
  <c r="F28" i="273" s="1"/>
  <c r="C28" i="273"/>
  <c r="F27" i="273"/>
  <c r="D27" i="273"/>
  <c r="C27" i="273"/>
  <c r="D26" i="273"/>
  <c r="F26" i="273" s="1"/>
  <c r="C26" i="273"/>
  <c r="F25" i="273"/>
  <c r="D25" i="273"/>
  <c r="C25" i="273"/>
  <c r="D24" i="273"/>
  <c r="F24" i="273" s="1"/>
  <c r="C24" i="273"/>
  <c r="F23" i="273"/>
  <c r="D23" i="273"/>
  <c r="C23" i="273"/>
  <c r="D22" i="273"/>
  <c r="F22" i="273" s="1"/>
  <c r="C22" i="273"/>
  <c r="F21" i="273"/>
  <c r="D21" i="273"/>
  <c r="C21" i="273"/>
  <c r="D20" i="273"/>
  <c r="F20" i="273" s="1"/>
  <c r="C20" i="273"/>
  <c r="F19" i="273"/>
  <c r="D19" i="273"/>
  <c r="C19" i="273"/>
  <c r="D18" i="273"/>
  <c r="F18" i="273" s="1"/>
  <c r="C18" i="273"/>
  <c r="F17" i="273"/>
  <c r="D17" i="273"/>
  <c r="C17" i="273"/>
  <c r="D16" i="273"/>
  <c r="F16" i="273" s="1"/>
  <c r="C16" i="273"/>
  <c r="F14" i="273"/>
  <c r="D14" i="273"/>
  <c r="C14" i="273"/>
  <c r="D13" i="273"/>
  <c r="F13" i="273" s="1"/>
  <c r="C13" i="273"/>
  <c r="F12" i="273"/>
  <c r="D12" i="273"/>
  <c r="C12" i="273"/>
  <c r="D11" i="273"/>
  <c r="F11" i="273" s="1"/>
  <c r="C11" i="273"/>
  <c r="F10" i="273"/>
  <c r="D10" i="273"/>
  <c r="C10" i="273"/>
  <c r="D9" i="273"/>
  <c r="F9" i="273" s="1"/>
  <c r="C9" i="273"/>
  <c r="F8" i="273"/>
  <c r="D8" i="273"/>
  <c r="C8" i="273"/>
  <c r="D7" i="273"/>
  <c r="F7" i="273" s="1"/>
  <c r="C7" i="273"/>
  <c r="F6" i="273"/>
  <c r="D6" i="273"/>
  <c r="C6" i="273"/>
  <c r="F5" i="273"/>
  <c r="F46" i="273" s="1"/>
  <c r="D5" i="273"/>
  <c r="C5" i="273"/>
  <c r="E9" i="260"/>
  <c r="D44" i="272"/>
  <c r="F44" i="272" s="1"/>
  <c r="C44" i="272"/>
  <c r="D43" i="272"/>
  <c r="F43" i="272" s="1"/>
  <c r="C43" i="272"/>
  <c r="D42" i="272"/>
  <c r="F42" i="272" s="1"/>
  <c r="C42" i="272"/>
  <c r="F41" i="272"/>
  <c r="D41" i="272"/>
  <c r="C41" i="272"/>
  <c r="F40" i="272"/>
  <c r="D40" i="272"/>
  <c r="C40" i="272"/>
  <c r="D39" i="272"/>
  <c r="F39" i="272" s="1"/>
  <c r="C39" i="272"/>
  <c r="D38" i="272"/>
  <c r="F38" i="272" s="1"/>
  <c r="C38" i="272"/>
  <c r="F37" i="272"/>
  <c r="D37" i="272"/>
  <c r="C37" i="272"/>
  <c r="F36" i="272"/>
  <c r="D36" i="272"/>
  <c r="C36" i="272"/>
  <c r="D35" i="272"/>
  <c r="F35" i="272" s="1"/>
  <c r="C35" i="272"/>
  <c r="D34" i="272"/>
  <c r="F34" i="272" s="1"/>
  <c r="C34" i="272"/>
  <c r="F33" i="272"/>
  <c r="D33" i="272"/>
  <c r="C33" i="272"/>
  <c r="F32" i="272"/>
  <c r="D32" i="272"/>
  <c r="C32" i="272"/>
  <c r="D31" i="272"/>
  <c r="F31" i="272" s="1"/>
  <c r="C31" i="272"/>
  <c r="D29" i="272"/>
  <c r="F29" i="272" s="1"/>
  <c r="C29" i="272"/>
  <c r="F28" i="272"/>
  <c r="D28" i="272"/>
  <c r="C28" i="272"/>
  <c r="F27" i="272"/>
  <c r="D27" i="272"/>
  <c r="C27" i="272"/>
  <c r="D26" i="272"/>
  <c r="F26" i="272" s="1"/>
  <c r="C26" i="272"/>
  <c r="D25" i="272"/>
  <c r="F25" i="272" s="1"/>
  <c r="C25" i="272"/>
  <c r="F24" i="272"/>
  <c r="D24" i="272"/>
  <c r="C24" i="272"/>
  <c r="F23" i="272"/>
  <c r="D23" i="272"/>
  <c r="C23" i="272"/>
  <c r="D22" i="272"/>
  <c r="F22" i="272" s="1"/>
  <c r="C22" i="272"/>
  <c r="D21" i="272"/>
  <c r="F21" i="272" s="1"/>
  <c r="C21" i="272"/>
  <c r="F20" i="272"/>
  <c r="D20" i="272"/>
  <c r="C20" i="272"/>
  <c r="F19" i="272"/>
  <c r="D19" i="272"/>
  <c r="C19" i="272"/>
  <c r="D18" i="272"/>
  <c r="F18" i="272" s="1"/>
  <c r="C18" i="272"/>
  <c r="D17" i="272"/>
  <c r="F17" i="272" s="1"/>
  <c r="C17" i="272"/>
  <c r="F16" i="272"/>
  <c r="D16" i="272"/>
  <c r="C16" i="272"/>
  <c r="F14" i="272"/>
  <c r="D14" i="272"/>
  <c r="C14" i="272"/>
  <c r="D13" i="272"/>
  <c r="F13" i="272" s="1"/>
  <c r="C13" i="272"/>
  <c r="D12" i="272"/>
  <c r="F12" i="272" s="1"/>
  <c r="C12" i="272"/>
  <c r="F11" i="272"/>
  <c r="D11" i="272"/>
  <c r="C11" i="272"/>
  <c r="F10" i="272"/>
  <c r="D10" i="272"/>
  <c r="C10" i="272"/>
  <c r="D9" i="272"/>
  <c r="F9" i="272" s="1"/>
  <c r="C9" i="272"/>
  <c r="D8" i="272"/>
  <c r="F8" i="272" s="1"/>
  <c r="C8" i="272"/>
  <c r="F7" i="272"/>
  <c r="D7" i="272"/>
  <c r="C7" i="272"/>
  <c r="F6" i="272"/>
  <c r="D6" i="272"/>
  <c r="C6" i="272"/>
  <c r="D5" i="272"/>
  <c r="F5" i="272" s="1"/>
  <c r="C5" i="272"/>
  <c r="E8" i="260"/>
  <c r="D44" i="271"/>
  <c r="F44" i="271" s="1"/>
  <c r="C44" i="271"/>
  <c r="D43" i="271"/>
  <c r="F43" i="271" s="1"/>
  <c r="C43" i="271"/>
  <c r="D42" i="271"/>
  <c r="F42" i="271" s="1"/>
  <c r="C42" i="271"/>
  <c r="D41" i="271"/>
  <c r="F41" i="271" s="1"/>
  <c r="C41" i="271"/>
  <c r="F40" i="271"/>
  <c r="D40" i="271"/>
  <c r="C40" i="271"/>
  <c r="D39" i="271"/>
  <c r="F39" i="271" s="1"/>
  <c r="C39" i="271"/>
  <c r="D38" i="271"/>
  <c r="F38" i="271" s="1"/>
  <c r="C38" i="271"/>
  <c r="D37" i="271"/>
  <c r="F37" i="271" s="1"/>
  <c r="C37" i="271"/>
  <c r="F36" i="271"/>
  <c r="D36" i="271"/>
  <c r="C36" i="271"/>
  <c r="D35" i="271"/>
  <c r="F35" i="271" s="1"/>
  <c r="C35" i="271"/>
  <c r="D34" i="271"/>
  <c r="F34" i="271" s="1"/>
  <c r="C34" i="271"/>
  <c r="D33" i="271"/>
  <c r="F33" i="271" s="1"/>
  <c r="C33" i="271"/>
  <c r="F32" i="271"/>
  <c r="D32" i="271"/>
  <c r="C32" i="271"/>
  <c r="D31" i="271"/>
  <c r="F31" i="271" s="1"/>
  <c r="C31" i="271"/>
  <c r="D29" i="271"/>
  <c r="F29" i="271" s="1"/>
  <c r="C29" i="271"/>
  <c r="D28" i="271"/>
  <c r="F28" i="271" s="1"/>
  <c r="C28" i="271"/>
  <c r="F27" i="271"/>
  <c r="D27" i="271"/>
  <c r="C27" i="271"/>
  <c r="D26" i="271"/>
  <c r="F26" i="271" s="1"/>
  <c r="C26" i="271"/>
  <c r="D25" i="271"/>
  <c r="F25" i="271" s="1"/>
  <c r="C25" i="271"/>
  <c r="D24" i="271"/>
  <c r="F24" i="271" s="1"/>
  <c r="C24" i="271"/>
  <c r="F23" i="271"/>
  <c r="D23" i="271"/>
  <c r="C23" i="271"/>
  <c r="D22" i="271"/>
  <c r="F22" i="271" s="1"/>
  <c r="C22" i="271"/>
  <c r="D21" i="271"/>
  <c r="F21" i="271" s="1"/>
  <c r="C21" i="271"/>
  <c r="D20" i="271"/>
  <c r="F20" i="271" s="1"/>
  <c r="C20" i="271"/>
  <c r="F19" i="271"/>
  <c r="D19" i="271"/>
  <c r="C19" i="271"/>
  <c r="D18" i="271"/>
  <c r="F18" i="271" s="1"/>
  <c r="C18" i="271"/>
  <c r="D17" i="271"/>
  <c r="F17" i="271" s="1"/>
  <c r="C17" i="271"/>
  <c r="D16" i="271"/>
  <c r="F16" i="271" s="1"/>
  <c r="C16" i="271"/>
  <c r="F14" i="271"/>
  <c r="D14" i="271"/>
  <c r="C14" i="271"/>
  <c r="D13" i="271"/>
  <c r="F13" i="271" s="1"/>
  <c r="C13" i="271"/>
  <c r="D12" i="271"/>
  <c r="F12" i="271" s="1"/>
  <c r="C12" i="271"/>
  <c r="D11" i="271"/>
  <c r="F11" i="271" s="1"/>
  <c r="C11" i="271"/>
  <c r="F10" i="271"/>
  <c r="D10" i="271"/>
  <c r="C10" i="271"/>
  <c r="D9" i="271"/>
  <c r="F9" i="271" s="1"/>
  <c r="C9" i="271"/>
  <c r="D8" i="271"/>
  <c r="F8" i="271" s="1"/>
  <c r="C8" i="271"/>
  <c r="D7" i="271"/>
  <c r="F7" i="271" s="1"/>
  <c r="C7" i="271"/>
  <c r="F6" i="271"/>
  <c r="D6" i="271"/>
  <c r="C6" i="271"/>
  <c r="D5" i="271"/>
  <c r="F5" i="271" s="1"/>
  <c r="C5" i="271"/>
  <c r="E7" i="260"/>
  <c r="D44" i="270"/>
  <c r="F44" i="270" s="1"/>
  <c r="C44" i="270"/>
  <c r="D43" i="270"/>
  <c r="F43" i="270" s="1"/>
  <c r="C43" i="270"/>
  <c r="D42" i="270"/>
  <c r="F42" i="270" s="1"/>
  <c r="C42" i="270"/>
  <c r="D41" i="270"/>
  <c r="F41" i="270" s="1"/>
  <c r="C41" i="270"/>
  <c r="F40" i="270"/>
  <c r="D40" i="270"/>
  <c r="C40" i="270"/>
  <c r="D39" i="270"/>
  <c r="F39" i="270" s="1"/>
  <c r="C39" i="270"/>
  <c r="D38" i="270"/>
  <c r="F38" i="270" s="1"/>
  <c r="C38" i="270"/>
  <c r="F37" i="270"/>
  <c r="D37" i="270"/>
  <c r="C37" i="270"/>
  <c r="D36" i="270"/>
  <c r="F36" i="270" s="1"/>
  <c r="C36" i="270"/>
  <c r="D35" i="270"/>
  <c r="F35" i="270" s="1"/>
  <c r="C35" i="270"/>
  <c r="D34" i="270"/>
  <c r="F34" i="270" s="1"/>
  <c r="C34" i="270"/>
  <c r="F33" i="270"/>
  <c r="D33" i="270"/>
  <c r="C33" i="270"/>
  <c r="D32" i="270"/>
  <c r="F32" i="270" s="1"/>
  <c r="C32" i="270"/>
  <c r="D31" i="270"/>
  <c r="F31" i="270" s="1"/>
  <c r="C31" i="270"/>
  <c r="D29" i="270"/>
  <c r="F29" i="270" s="1"/>
  <c r="C29" i="270"/>
  <c r="F28" i="270"/>
  <c r="D28" i="270"/>
  <c r="C28" i="270"/>
  <c r="D27" i="270"/>
  <c r="F27" i="270" s="1"/>
  <c r="C27" i="270"/>
  <c r="D26" i="270"/>
  <c r="F26" i="270" s="1"/>
  <c r="C26" i="270"/>
  <c r="D25" i="270"/>
  <c r="F25" i="270" s="1"/>
  <c r="C25" i="270"/>
  <c r="F24" i="270"/>
  <c r="D24" i="270"/>
  <c r="C24" i="270"/>
  <c r="F23" i="270"/>
  <c r="D23" i="270"/>
  <c r="C23" i="270"/>
  <c r="D22" i="270"/>
  <c r="F22" i="270" s="1"/>
  <c r="C22" i="270"/>
  <c r="D21" i="270"/>
  <c r="F21" i="270" s="1"/>
  <c r="C21" i="270"/>
  <c r="F20" i="270"/>
  <c r="D20" i="270"/>
  <c r="C20" i="270"/>
  <c r="D19" i="270"/>
  <c r="F19" i="270" s="1"/>
  <c r="C19" i="270"/>
  <c r="D18" i="270"/>
  <c r="F18" i="270" s="1"/>
  <c r="C18" i="270"/>
  <c r="D17" i="270"/>
  <c r="F17" i="270" s="1"/>
  <c r="C17" i="270"/>
  <c r="F16" i="270"/>
  <c r="D16" i="270"/>
  <c r="C16" i="270"/>
  <c r="F14" i="270"/>
  <c r="D14" i="270"/>
  <c r="C14" i="270"/>
  <c r="D13" i="270"/>
  <c r="F13" i="270" s="1"/>
  <c r="C13" i="270"/>
  <c r="D12" i="270"/>
  <c r="F12" i="270" s="1"/>
  <c r="C12" i="270"/>
  <c r="F11" i="270"/>
  <c r="D11" i="270"/>
  <c r="C11" i="270"/>
  <c r="D10" i="270"/>
  <c r="F10" i="270" s="1"/>
  <c r="C10" i="270"/>
  <c r="D9" i="270"/>
  <c r="F9" i="270" s="1"/>
  <c r="C9" i="270"/>
  <c r="D8" i="270"/>
  <c r="F8" i="270" s="1"/>
  <c r="C8" i="270"/>
  <c r="F7" i="270"/>
  <c r="D7" i="270"/>
  <c r="C7" i="270"/>
  <c r="D6" i="270"/>
  <c r="F6" i="270" s="1"/>
  <c r="C6" i="270"/>
  <c r="D5" i="270"/>
  <c r="F5" i="270" s="1"/>
  <c r="C5" i="270"/>
  <c r="E6" i="260"/>
  <c r="D44" i="269"/>
  <c r="F44" i="269" s="1"/>
  <c r="C44" i="269"/>
  <c r="D43" i="269"/>
  <c r="F43" i="269" s="1"/>
  <c r="C43" i="269"/>
  <c r="F42" i="269"/>
  <c r="D42" i="269"/>
  <c r="C42" i="269"/>
  <c r="D41" i="269"/>
  <c r="F41" i="269" s="1"/>
  <c r="C41" i="269"/>
  <c r="D40" i="269"/>
  <c r="F40" i="269" s="1"/>
  <c r="C40" i="269"/>
  <c r="D39" i="269"/>
  <c r="F39" i="269" s="1"/>
  <c r="C39" i="269"/>
  <c r="F38" i="269"/>
  <c r="D38" i="269"/>
  <c r="C38" i="269"/>
  <c r="D37" i="269"/>
  <c r="F37" i="269" s="1"/>
  <c r="C37" i="269"/>
  <c r="D36" i="269"/>
  <c r="F36" i="269" s="1"/>
  <c r="C36" i="269"/>
  <c r="D35" i="269"/>
  <c r="F35" i="269" s="1"/>
  <c r="C35" i="269"/>
  <c r="F34" i="269"/>
  <c r="D34" i="269"/>
  <c r="C34" i="269"/>
  <c r="D33" i="269"/>
  <c r="F33" i="269" s="1"/>
  <c r="C33" i="269"/>
  <c r="D32" i="269"/>
  <c r="F32" i="269" s="1"/>
  <c r="C32" i="269"/>
  <c r="D31" i="269"/>
  <c r="F31" i="269" s="1"/>
  <c r="C31" i="269"/>
  <c r="F29" i="269"/>
  <c r="D29" i="269"/>
  <c r="C29" i="269"/>
  <c r="D28" i="269"/>
  <c r="F28" i="269" s="1"/>
  <c r="C28" i="269"/>
  <c r="D27" i="269"/>
  <c r="F27" i="269" s="1"/>
  <c r="C27" i="269"/>
  <c r="D26" i="269"/>
  <c r="F26" i="269" s="1"/>
  <c r="C26" i="269"/>
  <c r="F25" i="269"/>
  <c r="D25" i="269"/>
  <c r="C25" i="269"/>
  <c r="D24" i="269"/>
  <c r="F24" i="269" s="1"/>
  <c r="C24" i="269"/>
  <c r="D23" i="269"/>
  <c r="F23" i="269" s="1"/>
  <c r="C23" i="269"/>
  <c r="F22" i="269"/>
  <c r="D22" i="269"/>
  <c r="C22" i="269"/>
  <c r="D21" i="269"/>
  <c r="F21" i="269" s="1"/>
  <c r="C21" i="269"/>
  <c r="D20" i="269"/>
  <c r="F20" i="269" s="1"/>
  <c r="C20" i="269"/>
  <c r="D19" i="269"/>
  <c r="F19" i="269" s="1"/>
  <c r="C19" i="269"/>
  <c r="F18" i="269"/>
  <c r="D18" i="269"/>
  <c r="C18" i="269"/>
  <c r="D17" i="269"/>
  <c r="F17" i="269" s="1"/>
  <c r="C17" i="269"/>
  <c r="D16" i="269"/>
  <c r="F16" i="269" s="1"/>
  <c r="C16" i="269"/>
  <c r="F14" i="269"/>
  <c r="D14" i="269"/>
  <c r="C14" i="269"/>
  <c r="F13" i="269"/>
  <c r="D13" i="269"/>
  <c r="C13" i="269"/>
  <c r="D12" i="269"/>
  <c r="F12" i="269" s="1"/>
  <c r="C12" i="269"/>
  <c r="D11" i="269"/>
  <c r="F11" i="269" s="1"/>
  <c r="C11" i="269"/>
  <c r="F10" i="269"/>
  <c r="D10" i="269"/>
  <c r="C10" i="269"/>
  <c r="F9" i="269"/>
  <c r="D9" i="269"/>
  <c r="C9" i="269"/>
  <c r="D8" i="269"/>
  <c r="F8" i="269" s="1"/>
  <c r="C8" i="269"/>
  <c r="D7" i="269"/>
  <c r="F7" i="269" s="1"/>
  <c r="C7" i="269"/>
  <c r="F6" i="269"/>
  <c r="D6" i="269"/>
  <c r="C6" i="269"/>
  <c r="F5" i="269"/>
  <c r="F46" i="269" s="1"/>
  <c r="D5" i="269"/>
  <c r="C5" i="269"/>
  <c r="E5" i="260"/>
  <c r="D44" i="268"/>
  <c r="F44" i="268" s="1"/>
  <c r="C44" i="268"/>
  <c r="D43" i="268"/>
  <c r="F43" i="268" s="1"/>
  <c r="C43" i="268"/>
  <c r="F42" i="268"/>
  <c r="D42" i="268"/>
  <c r="C42" i="268"/>
  <c r="D41" i="268"/>
  <c r="F41" i="268" s="1"/>
  <c r="C41" i="268"/>
  <c r="D40" i="268"/>
  <c r="F40" i="268" s="1"/>
  <c r="C40" i="268"/>
  <c r="D39" i="268"/>
  <c r="F39" i="268" s="1"/>
  <c r="C39" i="268"/>
  <c r="F38" i="268"/>
  <c r="D38" i="268"/>
  <c r="C38" i="268"/>
  <c r="D37" i="268"/>
  <c r="F37" i="268" s="1"/>
  <c r="C37" i="268"/>
  <c r="D36" i="268"/>
  <c r="F36" i="268" s="1"/>
  <c r="C36" i="268"/>
  <c r="F35" i="268"/>
  <c r="D35" i="268"/>
  <c r="C35" i="268"/>
  <c r="D34" i="268"/>
  <c r="F34" i="268" s="1"/>
  <c r="C34" i="268"/>
  <c r="D33" i="268"/>
  <c r="F33" i="268" s="1"/>
  <c r="C33" i="268"/>
  <c r="D32" i="268"/>
  <c r="F32" i="268" s="1"/>
  <c r="C32" i="268"/>
  <c r="F31" i="268"/>
  <c r="D31" i="268"/>
  <c r="C31" i="268"/>
  <c r="D29" i="268"/>
  <c r="F29" i="268" s="1"/>
  <c r="C29" i="268"/>
  <c r="D28" i="268"/>
  <c r="F28" i="268" s="1"/>
  <c r="C28" i="268"/>
  <c r="F27" i="268"/>
  <c r="D27" i="268"/>
  <c r="C27" i="268"/>
  <c r="F26" i="268"/>
  <c r="D26" i="268"/>
  <c r="C26" i="268"/>
  <c r="D25" i="268"/>
  <c r="F25" i="268" s="1"/>
  <c r="C25" i="268"/>
  <c r="D24" i="268"/>
  <c r="F24" i="268" s="1"/>
  <c r="C24" i="268"/>
  <c r="F23" i="268"/>
  <c r="D23" i="268"/>
  <c r="C23" i="268"/>
  <c r="F22" i="268"/>
  <c r="D22" i="268"/>
  <c r="C22" i="268"/>
  <c r="D21" i="268"/>
  <c r="F21" i="268" s="1"/>
  <c r="C21" i="268"/>
  <c r="D20" i="268"/>
  <c r="F20" i="268" s="1"/>
  <c r="C20" i="268"/>
  <c r="F19" i="268"/>
  <c r="D19" i="268"/>
  <c r="C19" i="268"/>
  <c r="F18" i="268"/>
  <c r="D18" i="268"/>
  <c r="C18" i="268"/>
  <c r="D17" i="268"/>
  <c r="F17" i="268" s="1"/>
  <c r="C17" i="268"/>
  <c r="D16" i="268"/>
  <c r="F16" i="268" s="1"/>
  <c r="C16" i="268"/>
  <c r="F14" i="268"/>
  <c r="D14" i="268"/>
  <c r="C14" i="268"/>
  <c r="F13" i="268"/>
  <c r="D13" i="268"/>
  <c r="C13" i="268"/>
  <c r="D12" i="268"/>
  <c r="F12" i="268" s="1"/>
  <c r="C12" i="268"/>
  <c r="D11" i="268"/>
  <c r="F11" i="268" s="1"/>
  <c r="C11" i="268"/>
  <c r="F10" i="268"/>
  <c r="D10" i="268"/>
  <c r="C10" i="268"/>
  <c r="F9" i="268"/>
  <c r="D9" i="268"/>
  <c r="C9" i="268"/>
  <c r="D8" i="268"/>
  <c r="F8" i="268" s="1"/>
  <c r="C8" i="268"/>
  <c r="D7" i="268"/>
  <c r="F7" i="268" s="1"/>
  <c r="C7" i="268"/>
  <c r="F6" i="268"/>
  <c r="D6" i="268"/>
  <c r="C6" i="268"/>
  <c r="F5" i="268"/>
  <c r="D5" i="268"/>
  <c r="C5" i="268"/>
  <c r="E4" i="260"/>
  <c r="D44" i="267"/>
  <c r="F44" i="267" s="1"/>
  <c r="C44" i="267"/>
  <c r="D43" i="267"/>
  <c r="F43" i="267" s="1"/>
  <c r="C43" i="267"/>
  <c r="D42" i="267"/>
  <c r="F42" i="267" s="1"/>
  <c r="C42" i="267"/>
  <c r="D41" i="267"/>
  <c r="F41" i="267" s="1"/>
  <c r="C41" i="267"/>
  <c r="F40" i="267"/>
  <c r="D40" i="267"/>
  <c r="C40" i="267"/>
  <c r="D39" i="267"/>
  <c r="F39" i="267" s="1"/>
  <c r="C39" i="267"/>
  <c r="D38" i="267"/>
  <c r="F38" i="267" s="1"/>
  <c r="C38" i="267"/>
  <c r="D37" i="267"/>
  <c r="F37" i="267" s="1"/>
  <c r="C37" i="267"/>
  <c r="F36" i="267"/>
  <c r="D36" i="267"/>
  <c r="C36" i="267"/>
  <c r="D35" i="267"/>
  <c r="F35" i="267" s="1"/>
  <c r="C35" i="267"/>
  <c r="D34" i="267"/>
  <c r="F34" i="267" s="1"/>
  <c r="C34" i="267"/>
  <c r="D33" i="267"/>
  <c r="F33" i="267" s="1"/>
  <c r="C33" i="267"/>
  <c r="F32" i="267"/>
  <c r="D32" i="267"/>
  <c r="C32" i="267"/>
  <c r="D31" i="267"/>
  <c r="F31" i="267" s="1"/>
  <c r="C31" i="267"/>
  <c r="D29" i="267"/>
  <c r="F29" i="267" s="1"/>
  <c r="C29" i="267"/>
  <c r="D28" i="267"/>
  <c r="F28" i="267" s="1"/>
  <c r="C28" i="267"/>
  <c r="F27" i="267"/>
  <c r="D27" i="267"/>
  <c r="C27" i="267"/>
  <c r="D26" i="267"/>
  <c r="F26" i="267" s="1"/>
  <c r="C26" i="267"/>
  <c r="D25" i="267"/>
  <c r="F25" i="267" s="1"/>
  <c r="C25" i="267"/>
  <c r="D24" i="267"/>
  <c r="F24" i="267" s="1"/>
  <c r="C24" i="267"/>
  <c r="F23" i="267"/>
  <c r="D23" i="267"/>
  <c r="C23" i="267"/>
  <c r="D22" i="267"/>
  <c r="F22" i="267" s="1"/>
  <c r="C22" i="267"/>
  <c r="D21" i="267"/>
  <c r="F21" i="267" s="1"/>
  <c r="C21" i="267"/>
  <c r="D20" i="267"/>
  <c r="F20" i="267" s="1"/>
  <c r="C20" i="267"/>
  <c r="F19" i="267"/>
  <c r="D19" i="267"/>
  <c r="C19" i="267"/>
  <c r="D18" i="267"/>
  <c r="F18" i="267" s="1"/>
  <c r="C18" i="267"/>
  <c r="D17" i="267"/>
  <c r="F17" i="267" s="1"/>
  <c r="C17" i="267"/>
  <c r="D16" i="267"/>
  <c r="F16" i="267" s="1"/>
  <c r="C16" i="267"/>
  <c r="F14" i="267"/>
  <c r="D14" i="267"/>
  <c r="C14" i="267"/>
  <c r="D13" i="267"/>
  <c r="F13" i="267" s="1"/>
  <c r="C13" i="267"/>
  <c r="D12" i="267"/>
  <c r="F12" i="267" s="1"/>
  <c r="C12" i="267"/>
  <c r="D11" i="267"/>
  <c r="F11" i="267" s="1"/>
  <c r="C11" i="267"/>
  <c r="F10" i="267"/>
  <c r="D10" i="267"/>
  <c r="C10" i="267"/>
  <c r="D9" i="267"/>
  <c r="F9" i="267" s="1"/>
  <c r="C9" i="267"/>
  <c r="D8" i="267"/>
  <c r="F8" i="267" s="1"/>
  <c r="C8" i="267"/>
  <c r="D7" i="267"/>
  <c r="F7" i="267" s="1"/>
  <c r="C7" i="267"/>
  <c r="F6" i="267"/>
  <c r="D6" i="267"/>
  <c r="C6" i="267"/>
  <c r="D5" i="267"/>
  <c r="F5" i="267" s="1"/>
  <c r="C5" i="267"/>
  <c r="E3" i="260"/>
  <c r="D44" i="266"/>
  <c r="F44" i="266" s="1"/>
  <c r="C44" i="266"/>
  <c r="D43" i="266"/>
  <c r="F43" i="266" s="1"/>
  <c r="C43" i="266"/>
  <c r="D42" i="266"/>
  <c r="F42" i="266" s="1"/>
  <c r="C42" i="266"/>
  <c r="D41" i="266"/>
  <c r="F41" i="266" s="1"/>
  <c r="C41" i="266"/>
  <c r="D40" i="266"/>
  <c r="F40" i="266" s="1"/>
  <c r="C40" i="266"/>
  <c r="D39" i="266"/>
  <c r="F39" i="266" s="1"/>
  <c r="C39" i="266"/>
  <c r="D38" i="266"/>
  <c r="F38" i="266" s="1"/>
  <c r="C38" i="266"/>
  <c r="F37" i="266"/>
  <c r="D37" i="266"/>
  <c r="C37" i="266"/>
  <c r="D36" i="266"/>
  <c r="F36" i="266" s="1"/>
  <c r="C36" i="266"/>
  <c r="D35" i="266"/>
  <c r="F35" i="266" s="1"/>
  <c r="C35" i="266"/>
  <c r="D34" i="266"/>
  <c r="F34" i="266" s="1"/>
  <c r="C34" i="266"/>
  <c r="F33" i="266"/>
  <c r="D33" i="266"/>
  <c r="C33" i="266"/>
  <c r="D32" i="266"/>
  <c r="F32" i="266" s="1"/>
  <c r="C32" i="266"/>
  <c r="D31" i="266"/>
  <c r="F31" i="266" s="1"/>
  <c r="C31" i="266"/>
  <c r="D29" i="266"/>
  <c r="F29" i="266" s="1"/>
  <c r="C29" i="266"/>
  <c r="F28" i="266"/>
  <c r="D28" i="266"/>
  <c r="C28" i="266"/>
  <c r="D27" i="266"/>
  <c r="F27" i="266" s="1"/>
  <c r="C27" i="266"/>
  <c r="D26" i="266"/>
  <c r="F26" i="266" s="1"/>
  <c r="C26" i="266"/>
  <c r="D25" i="266"/>
  <c r="F25" i="266" s="1"/>
  <c r="C25" i="266"/>
  <c r="F24" i="266"/>
  <c r="D24" i="266"/>
  <c r="C24" i="266"/>
  <c r="F23" i="266"/>
  <c r="D23" i="266"/>
  <c r="C23" i="266"/>
  <c r="D22" i="266"/>
  <c r="F22" i="266" s="1"/>
  <c r="C22" i="266"/>
  <c r="D21" i="266"/>
  <c r="F21" i="266" s="1"/>
  <c r="C21" i="266"/>
  <c r="F20" i="266"/>
  <c r="D20" i="266"/>
  <c r="C20" i="266"/>
  <c r="F19" i="266"/>
  <c r="D19" i="266"/>
  <c r="C19" i="266"/>
  <c r="D18" i="266"/>
  <c r="F18" i="266" s="1"/>
  <c r="C18" i="266"/>
  <c r="D17" i="266"/>
  <c r="F17" i="266" s="1"/>
  <c r="C17" i="266"/>
  <c r="F16" i="266"/>
  <c r="D16" i="266"/>
  <c r="C16" i="266"/>
  <c r="F14" i="266"/>
  <c r="D14" i="266"/>
  <c r="C14" i="266"/>
  <c r="D13" i="266"/>
  <c r="F13" i="266" s="1"/>
  <c r="C13" i="266"/>
  <c r="D12" i="266"/>
  <c r="F12" i="266" s="1"/>
  <c r="C12" i="266"/>
  <c r="F11" i="266"/>
  <c r="D11" i="266"/>
  <c r="C11" i="266"/>
  <c r="F10" i="266"/>
  <c r="D10" i="266"/>
  <c r="C10" i="266"/>
  <c r="D9" i="266"/>
  <c r="F9" i="266" s="1"/>
  <c r="C9" i="266"/>
  <c r="D8" i="266"/>
  <c r="F8" i="266" s="1"/>
  <c r="C8" i="266"/>
  <c r="F7" i="266"/>
  <c r="D7" i="266"/>
  <c r="C7" i="266"/>
  <c r="F6" i="266"/>
  <c r="D6" i="266"/>
  <c r="C6" i="266"/>
  <c r="D5" i="266"/>
  <c r="F5" i="266" s="1"/>
  <c r="C5" i="266"/>
  <c r="E2" i="260"/>
  <c r="D44" i="265"/>
  <c r="F44" i="265" s="1"/>
  <c r="C44" i="265"/>
  <c r="F43" i="265"/>
  <c r="D43" i="265"/>
  <c r="C43" i="265"/>
  <c r="D42" i="265"/>
  <c r="F42" i="265" s="1"/>
  <c r="C42" i="265"/>
  <c r="F41" i="265"/>
  <c r="D41" i="265"/>
  <c r="C41" i="265"/>
  <c r="D40" i="265"/>
  <c r="F40" i="265" s="1"/>
  <c r="C40" i="265"/>
  <c r="F39" i="265"/>
  <c r="D39" i="265"/>
  <c r="C39" i="265"/>
  <c r="D38" i="265"/>
  <c r="F38" i="265" s="1"/>
  <c r="C38" i="265"/>
  <c r="F37" i="265"/>
  <c r="D37" i="265"/>
  <c r="C37" i="265"/>
  <c r="D36" i="265"/>
  <c r="F36" i="265" s="1"/>
  <c r="C36" i="265"/>
  <c r="F35" i="265"/>
  <c r="D35" i="265"/>
  <c r="C35" i="265"/>
  <c r="D34" i="265"/>
  <c r="F34" i="265" s="1"/>
  <c r="C34" i="265"/>
  <c r="F33" i="265"/>
  <c r="D33" i="265"/>
  <c r="C33" i="265"/>
  <c r="D32" i="265"/>
  <c r="F32" i="265" s="1"/>
  <c r="C32" i="265"/>
  <c r="F31" i="265"/>
  <c r="D31" i="265"/>
  <c r="C31" i="265"/>
  <c r="D29" i="265"/>
  <c r="F29" i="265" s="1"/>
  <c r="C29" i="265"/>
  <c r="F28" i="265"/>
  <c r="D28" i="265"/>
  <c r="C28" i="265"/>
  <c r="D27" i="265"/>
  <c r="F27" i="265" s="1"/>
  <c r="C27" i="265"/>
  <c r="F26" i="265"/>
  <c r="D26" i="265"/>
  <c r="C26" i="265"/>
  <c r="D25" i="265"/>
  <c r="F25" i="265" s="1"/>
  <c r="C25" i="265"/>
  <c r="F24" i="265"/>
  <c r="D24" i="265"/>
  <c r="C24" i="265"/>
  <c r="D23" i="265"/>
  <c r="F23" i="265" s="1"/>
  <c r="C23" i="265"/>
  <c r="F22" i="265"/>
  <c r="D22" i="265"/>
  <c r="C22" i="265"/>
  <c r="D21" i="265"/>
  <c r="F21" i="265" s="1"/>
  <c r="C21" i="265"/>
  <c r="F20" i="265"/>
  <c r="D20" i="265"/>
  <c r="C20" i="265"/>
  <c r="D19" i="265"/>
  <c r="F19" i="265" s="1"/>
  <c r="C19" i="265"/>
  <c r="F18" i="265"/>
  <c r="D18" i="265"/>
  <c r="C18" i="265"/>
  <c r="D17" i="265"/>
  <c r="F17" i="265" s="1"/>
  <c r="C17" i="265"/>
  <c r="F16" i="265"/>
  <c r="D16" i="265"/>
  <c r="C16" i="265"/>
  <c r="D14" i="265"/>
  <c r="F14" i="265" s="1"/>
  <c r="C14" i="265"/>
  <c r="F13" i="265"/>
  <c r="D13" i="265"/>
  <c r="C13" i="265"/>
  <c r="D12" i="265"/>
  <c r="F12" i="265" s="1"/>
  <c r="C12" i="265"/>
  <c r="F11" i="265"/>
  <c r="D11" i="265"/>
  <c r="C11" i="265"/>
  <c r="D10" i="265"/>
  <c r="F10" i="265" s="1"/>
  <c r="C10" i="265"/>
  <c r="F9" i="265"/>
  <c r="D9" i="265"/>
  <c r="C9" i="265"/>
  <c r="D8" i="265"/>
  <c r="F8" i="265" s="1"/>
  <c r="C8" i="265"/>
  <c r="F7" i="265"/>
  <c r="D7" i="265"/>
  <c r="C7" i="265"/>
  <c r="D6" i="265"/>
  <c r="F6" i="265" s="1"/>
  <c r="C6" i="265"/>
  <c r="F5" i="265"/>
  <c r="D5" i="265"/>
  <c r="C5" i="265"/>
  <c r="F45" i="359" l="1"/>
  <c r="F46" i="358"/>
  <c r="F45" i="358"/>
  <c r="F46" i="357"/>
  <c r="F45" i="357"/>
  <c r="F46" i="354"/>
  <c r="F45" i="354"/>
  <c r="F46" i="353"/>
  <c r="F45" i="353"/>
  <c r="F46" i="352"/>
  <c r="F45" i="352"/>
  <c r="F46" i="351"/>
  <c r="F45" i="351"/>
  <c r="F46" i="350"/>
  <c r="F45" i="350"/>
  <c r="F46" i="349"/>
  <c r="F45" i="349"/>
  <c r="F46" i="348"/>
  <c r="F45" i="348"/>
  <c r="F46" i="347"/>
  <c r="F45" i="347"/>
  <c r="F46" i="346"/>
  <c r="F45" i="346"/>
  <c r="F46" i="345"/>
  <c r="F45" i="345"/>
  <c r="F46" i="344"/>
  <c r="F45" i="344"/>
  <c r="F46" i="343"/>
  <c r="F45" i="343"/>
  <c r="F46" i="342"/>
  <c r="F45" i="342"/>
  <c r="F46" i="341"/>
  <c r="F45" i="341"/>
  <c r="F46" i="340"/>
  <c r="F45" i="340"/>
  <c r="F46" i="339"/>
  <c r="F45" i="339"/>
  <c r="F46" i="338"/>
  <c r="F45" i="338"/>
  <c r="F46" i="337"/>
  <c r="F45" i="337"/>
  <c r="F46" i="336"/>
  <c r="F45" i="336"/>
  <c r="F46" i="335"/>
  <c r="F45" i="335"/>
  <c r="F46" i="334"/>
  <c r="F45" i="334"/>
  <c r="F46" i="333"/>
  <c r="F45" i="333"/>
  <c r="F46" i="332"/>
  <c r="F45" i="332"/>
  <c r="F46" i="331"/>
  <c r="F45" i="331"/>
  <c r="F46" i="330"/>
  <c r="F45" i="330"/>
  <c r="F46" i="329"/>
  <c r="F45" i="329"/>
  <c r="F46" i="328"/>
  <c r="F45" i="328"/>
  <c r="F46" i="327"/>
  <c r="F45" i="327"/>
  <c r="F46" i="326"/>
  <c r="F45" i="326"/>
  <c r="F46" i="325"/>
  <c r="F45" i="325"/>
  <c r="F46" i="324"/>
  <c r="F45" i="324"/>
  <c r="F46" i="323"/>
  <c r="F45" i="323"/>
  <c r="F46" i="321"/>
  <c r="F45" i="321"/>
  <c r="F46" i="320"/>
  <c r="F45" i="320"/>
  <c r="F46" i="319"/>
  <c r="F45" i="319"/>
  <c r="F46" i="318"/>
  <c r="F45" i="318"/>
  <c r="F46" i="317"/>
  <c r="F45" i="317"/>
  <c r="F46" i="316"/>
  <c r="F45" i="316"/>
  <c r="F46" i="315"/>
  <c r="F45" i="315"/>
  <c r="F46" i="314"/>
  <c r="F45" i="314"/>
  <c r="F46" i="313"/>
  <c r="F45" i="313"/>
  <c r="F46" i="312"/>
  <c r="F45" i="312"/>
  <c r="F46" i="311"/>
  <c r="F45" i="311"/>
  <c r="F46" i="310"/>
  <c r="F45" i="310"/>
  <c r="F45" i="309"/>
  <c r="F46" i="308"/>
  <c r="F45" i="308"/>
  <c r="F46" i="307"/>
  <c r="F45" i="307"/>
  <c r="F46" i="306"/>
  <c r="F45" i="306"/>
  <c r="F46" i="305"/>
  <c r="F45" i="305"/>
  <c r="F46" i="304"/>
  <c r="F45" i="304"/>
  <c r="F46" i="303"/>
  <c r="F45" i="303"/>
  <c r="F46" i="302"/>
  <c r="F45" i="302"/>
  <c r="F46" i="301"/>
  <c r="F45" i="301"/>
  <c r="F46" i="300"/>
  <c r="F45" i="300"/>
  <c r="F46" i="299"/>
  <c r="F45" i="299"/>
  <c r="F46" i="298"/>
  <c r="F45" i="298"/>
  <c r="F46" i="297"/>
  <c r="F45" i="297"/>
  <c r="F46" i="296"/>
  <c r="F45" i="296"/>
  <c r="F46" i="295"/>
  <c r="F45" i="295"/>
  <c r="F46" i="294"/>
  <c r="F45" i="294"/>
  <c r="F46" i="293"/>
  <c r="F45" i="293"/>
  <c r="F46" i="292"/>
  <c r="F45" i="292"/>
  <c r="F46" i="291"/>
  <c r="F45" i="291"/>
  <c r="F46" i="289"/>
  <c r="F45" i="289"/>
  <c r="F46" i="288"/>
  <c r="F45" i="288"/>
  <c r="F46" i="287"/>
  <c r="F45" i="287"/>
  <c r="F46" i="286"/>
  <c r="F45" i="286"/>
  <c r="F46" i="285"/>
  <c r="F45" i="285"/>
  <c r="F45" i="284"/>
  <c r="F46" i="283"/>
  <c r="F45" i="283"/>
  <c r="F46" i="282"/>
  <c r="F45" i="282"/>
  <c r="F46" i="281"/>
  <c r="F45" i="281"/>
  <c r="F46" i="280"/>
  <c r="F45" i="280"/>
  <c r="F46" i="279"/>
  <c r="F45" i="279"/>
  <c r="F46" i="278"/>
  <c r="F45" i="278"/>
  <c r="F46" i="277"/>
  <c r="F45" i="277"/>
  <c r="F46" i="276"/>
  <c r="F45" i="276"/>
  <c r="F46" i="275"/>
  <c r="F45" i="275"/>
  <c r="F45" i="274"/>
  <c r="F45" i="273"/>
  <c r="F46" i="272"/>
  <c r="F45" i="272"/>
  <c r="F46" i="271"/>
  <c r="F45" i="271"/>
  <c r="F46" i="270"/>
  <c r="F45" i="270"/>
  <c r="F45" i="269"/>
  <c r="F46" i="268"/>
  <c r="F45" i="268"/>
  <c r="F46" i="267"/>
  <c r="F45" i="267"/>
  <c r="F46" i="266"/>
  <c r="F45" i="266"/>
  <c r="F46" i="265"/>
  <c r="F45" i="265"/>
  <c r="F27" i="260"/>
  <c r="F28" i="260"/>
  <c r="F29" i="260"/>
  <c r="F30" i="260"/>
  <c r="F31" i="260"/>
  <c r="F32" i="260"/>
  <c r="F33" i="260"/>
  <c r="F34" i="260"/>
  <c r="F35" i="260"/>
  <c r="F36" i="260"/>
  <c r="F37" i="260"/>
  <c r="F38" i="260"/>
  <c r="F39" i="260"/>
  <c r="F40" i="260"/>
  <c r="F41" i="260"/>
  <c r="F42" i="260"/>
  <c r="F43" i="260"/>
  <c r="F44" i="260"/>
  <c r="F45" i="260"/>
  <c r="F46" i="260"/>
  <c r="F47" i="260"/>
  <c r="F48" i="260"/>
  <c r="F49" i="260"/>
  <c r="F50" i="260"/>
  <c r="F51" i="260"/>
  <c r="F52" i="260"/>
  <c r="F53" i="260"/>
  <c r="F54" i="260"/>
  <c r="F55" i="260"/>
  <c r="F56" i="260"/>
  <c r="F57" i="260"/>
  <c r="F58" i="260"/>
  <c r="F59" i="260"/>
  <c r="F60" i="260"/>
  <c r="F61" i="260"/>
  <c r="F62" i="260"/>
  <c r="F63" i="260"/>
  <c r="F64" i="260"/>
  <c r="F65" i="260"/>
  <c r="F66" i="260"/>
  <c r="F67" i="260"/>
  <c r="F68" i="260"/>
  <c r="F69" i="260"/>
  <c r="F70" i="260"/>
  <c r="F71" i="260"/>
  <c r="F72" i="260"/>
  <c r="F73" i="260"/>
  <c r="F74" i="260"/>
  <c r="F75" i="260"/>
  <c r="F76" i="260"/>
  <c r="F77" i="260"/>
  <c r="F78" i="260"/>
  <c r="F79" i="260"/>
  <c r="F80" i="260"/>
  <c r="F81" i="260"/>
  <c r="F82" i="260"/>
  <c r="F83" i="260"/>
  <c r="F84" i="260"/>
  <c r="F85" i="260"/>
  <c r="F86" i="260"/>
  <c r="F87" i="260"/>
  <c r="F88" i="260"/>
  <c r="F89" i="260"/>
  <c r="F90" i="260"/>
  <c r="F91" i="260"/>
  <c r="F92" i="260"/>
  <c r="F93" i="260"/>
  <c r="F94" i="260"/>
  <c r="F95" i="260"/>
  <c r="F96" i="260"/>
  <c r="D448" i="262" l="1"/>
  <c r="D449" i="262"/>
  <c r="D450" i="262"/>
  <c r="D451" i="262"/>
  <c r="D452" i="262"/>
  <c r="D453" i="262"/>
  <c r="D454" i="262"/>
  <c r="D455" i="262"/>
  <c r="D456" i="262"/>
  <c r="D457" i="262"/>
  <c r="D458" i="262"/>
  <c r="D459" i="262"/>
  <c r="D460" i="262"/>
  <c r="D461" i="262"/>
  <c r="D462" i="262"/>
  <c r="D463" i="262"/>
  <c r="D464" i="262"/>
  <c r="D465" i="262"/>
  <c r="D466" i="262"/>
  <c r="D467" i="262"/>
  <c r="D468" i="262"/>
  <c r="D440" i="262"/>
  <c r="D441" i="262"/>
  <c r="D442" i="262"/>
  <c r="D443" i="262"/>
  <c r="D334" i="262" l="1"/>
  <c r="D335" i="262"/>
  <c r="D336" i="262"/>
  <c r="D337" i="262"/>
  <c r="D338" i="262"/>
  <c r="D339" i="262"/>
  <c r="D340" i="262"/>
  <c r="D341" i="262"/>
  <c r="D342" i="262"/>
  <c r="D343" i="262"/>
  <c r="D344" i="262"/>
  <c r="D345" i="262"/>
  <c r="D346" i="262"/>
  <c r="D347" i="262"/>
  <c r="D348" i="262"/>
  <c r="D349" i="262"/>
  <c r="D350" i="262"/>
  <c r="D351" i="262"/>
  <c r="D352" i="262"/>
  <c r="D353" i="262"/>
  <c r="D354" i="262"/>
  <c r="D355" i="262"/>
  <c r="D356" i="262"/>
  <c r="D357" i="262"/>
  <c r="D358" i="262"/>
  <c r="D359" i="262"/>
  <c r="D360" i="262"/>
  <c r="D361" i="262"/>
  <c r="D362" i="262"/>
  <c r="D363" i="262"/>
  <c r="D364" i="262"/>
  <c r="D365" i="262"/>
  <c r="D366" i="262"/>
  <c r="D367" i="262"/>
  <c r="D368" i="262"/>
  <c r="D369" i="262"/>
  <c r="D370" i="262"/>
  <c r="D371" i="262"/>
  <c r="D372" i="262"/>
  <c r="D373" i="262"/>
  <c r="D374" i="262"/>
  <c r="D375" i="262"/>
  <c r="D376" i="262"/>
  <c r="D377" i="262"/>
  <c r="D378" i="262"/>
  <c r="D379" i="262"/>
  <c r="D380" i="262"/>
  <c r="D381" i="262"/>
  <c r="D382" i="262"/>
  <c r="D383" i="262"/>
  <c r="D384" i="262"/>
  <c r="D385" i="262"/>
  <c r="D386" i="262"/>
  <c r="D387" i="262"/>
  <c r="D388" i="262"/>
  <c r="D389" i="262"/>
  <c r="D390" i="262"/>
  <c r="D391" i="262"/>
  <c r="D392" i="262"/>
  <c r="D393" i="262"/>
  <c r="D394" i="262"/>
  <c r="D395" i="262"/>
  <c r="D396" i="262"/>
  <c r="D397" i="262"/>
  <c r="D398" i="262"/>
  <c r="D399" i="262"/>
  <c r="D400" i="262"/>
  <c r="D401" i="262"/>
  <c r="D402" i="262"/>
  <c r="D403" i="262"/>
  <c r="D404" i="262"/>
  <c r="D405" i="262"/>
  <c r="D406" i="262"/>
  <c r="D407" i="262"/>
  <c r="D408" i="262"/>
  <c r="D409" i="262"/>
  <c r="D410" i="262"/>
  <c r="D411" i="262"/>
  <c r="D412" i="262"/>
  <c r="D413" i="262"/>
  <c r="D414" i="262"/>
  <c r="D415" i="262"/>
  <c r="D416" i="262"/>
  <c r="D417" i="262"/>
  <c r="D418" i="262"/>
  <c r="D419" i="262"/>
  <c r="D420" i="262"/>
  <c r="D421" i="262"/>
  <c r="D422" i="262"/>
  <c r="D423" i="262"/>
  <c r="D424" i="262"/>
  <c r="D425" i="262"/>
  <c r="D426" i="262"/>
  <c r="D427" i="262"/>
  <c r="D428" i="262"/>
  <c r="D429" i="262"/>
  <c r="D430" i="262"/>
  <c r="D431" i="262"/>
  <c r="D432" i="262"/>
  <c r="D433" i="262"/>
  <c r="D434" i="262"/>
  <c r="D435" i="262"/>
  <c r="D224" i="262"/>
  <c r="D225" i="262"/>
  <c r="D226" i="262"/>
  <c r="D227" i="262"/>
  <c r="D228" i="262"/>
  <c r="D229" i="262"/>
  <c r="D230" i="262"/>
  <c r="D231" i="262"/>
  <c r="D232" i="262"/>
  <c r="D233" i="262"/>
  <c r="D234" i="262"/>
  <c r="D235" i="262"/>
  <c r="D236" i="262"/>
  <c r="D239" i="262"/>
  <c r="D240" i="262"/>
  <c r="D241" i="262"/>
  <c r="D242" i="262"/>
  <c r="D243" i="262"/>
  <c r="D245" i="262"/>
  <c r="D246" i="262"/>
  <c r="D247" i="262"/>
  <c r="D248" i="262"/>
  <c r="D249" i="262"/>
  <c r="D250" i="262"/>
  <c r="D251" i="262"/>
  <c r="D252" i="262"/>
  <c r="D253" i="262"/>
  <c r="D254" i="262"/>
  <c r="D255" i="262"/>
  <c r="D256" i="262"/>
  <c r="D257" i="262"/>
  <c r="D258" i="262"/>
  <c r="D259" i="262"/>
  <c r="D260" i="262"/>
  <c r="D261" i="262"/>
  <c r="D262" i="262"/>
  <c r="D263" i="262"/>
  <c r="D264" i="262"/>
  <c r="D265" i="262"/>
  <c r="D266" i="262"/>
  <c r="D267" i="262"/>
  <c r="D268" i="262"/>
  <c r="D269" i="262"/>
  <c r="D270" i="262"/>
  <c r="D271" i="262"/>
  <c r="D272" i="262"/>
  <c r="D277" i="262"/>
  <c r="D279" i="262"/>
  <c r="D280" i="262"/>
  <c r="D284" i="262"/>
  <c r="D286" i="262"/>
  <c r="D288" i="262"/>
  <c r="D289" i="262"/>
  <c r="D290" i="262"/>
  <c r="D291" i="262"/>
  <c r="D292" i="262"/>
  <c r="D293" i="262"/>
  <c r="D294" i="262"/>
  <c r="D295" i="262"/>
  <c r="D296" i="262"/>
  <c r="D297" i="262"/>
  <c r="D298" i="262"/>
  <c r="D299" i="262"/>
  <c r="D300" i="262"/>
  <c r="D301" i="262"/>
  <c r="D302" i="262"/>
  <c r="D303" i="262"/>
  <c r="D304" i="262"/>
  <c r="D305" i="262"/>
  <c r="D306" i="262"/>
  <c r="D307" i="262"/>
  <c r="D308" i="262"/>
  <c r="D309" i="262"/>
  <c r="D310" i="262"/>
  <c r="D311" i="262"/>
  <c r="D312" i="262"/>
  <c r="D313" i="262"/>
  <c r="D314" i="262"/>
  <c r="D315" i="262"/>
  <c r="D316" i="262"/>
  <c r="D317" i="262"/>
  <c r="D318" i="262"/>
  <c r="D319" i="262"/>
  <c r="D320" i="262"/>
  <c r="D321" i="262"/>
  <c r="D322" i="262"/>
  <c r="D323" i="262"/>
  <c r="D324" i="262"/>
  <c r="D325" i="262"/>
  <c r="D327" i="262"/>
  <c r="D328" i="262"/>
  <c r="D329" i="262"/>
  <c r="D156" i="262"/>
  <c r="D157" i="262"/>
  <c r="D158" i="262"/>
  <c r="D159" i="262"/>
  <c r="D160" i="262"/>
  <c r="D161" i="262"/>
  <c r="D162" i="262"/>
  <c r="D163" i="262"/>
  <c r="D164" i="262"/>
  <c r="D165" i="262"/>
  <c r="D166" i="262"/>
  <c r="D167" i="262"/>
  <c r="D168" i="262"/>
  <c r="D169" i="262"/>
  <c r="D170" i="262"/>
  <c r="D171" i="262"/>
  <c r="D172" i="262"/>
  <c r="D173" i="262"/>
  <c r="D174" i="262"/>
  <c r="D175" i="262"/>
  <c r="D176" i="262"/>
  <c r="D177" i="262"/>
  <c r="D178" i="262"/>
  <c r="D179" i="262"/>
  <c r="D180" i="262"/>
  <c r="D181" i="262"/>
  <c r="D182" i="262"/>
  <c r="D183" i="262"/>
  <c r="D184" i="262"/>
  <c r="D185" i="262"/>
  <c r="D186" i="262"/>
  <c r="D187" i="262"/>
  <c r="D188" i="262"/>
  <c r="D189" i="262"/>
  <c r="D190" i="262"/>
  <c r="D191" i="262"/>
  <c r="D192" i="262"/>
  <c r="D193" i="262"/>
  <c r="D194" i="262"/>
  <c r="D195" i="262"/>
  <c r="D196" i="262"/>
  <c r="D197" i="262"/>
  <c r="D198" i="262"/>
  <c r="D199" i="262"/>
  <c r="D200" i="262"/>
  <c r="D201" i="262"/>
  <c r="D202" i="262"/>
  <c r="D203" i="262"/>
  <c r="D204" i="262"/>
  <c r="D205" i="262"/>
  <c r="D206" i="262"/>
  <c r="D207" i="262"/>
  <c r="D208" i="262"/>
  <c r="D209" i="262"/>
  <c r="D210" i="262"/>
  <c r="D211" i="262"/>
  <c r="D212" i="262"/>
  <c r="D213" i="262"/>
  <c r="D214" i="262"/>
  <c r="D215" i="262"/>
  <c r="D216" i="262"/>
  <c r="D217" i="262"/>
  <c r="D218" i="262"/>
  <c r="D220" i="262"/>
  <c r="D221" i="262"/>
  <c r="D222" i="262"/>
  <c r="D223" i="262"/>
  <c r="D102" i="262"/>
  <c r="D103" i="262"/>
  <c r="D104" i="262"/>
  <c r="D105" i="262"/>
  <c r="D106" i="262"/>
  <c r="D107" i="262"/>
  <c r="D108" i="262"/>
  <c r="D109" i="262"/>
  <c r="D110" i="262"/>
  <c r="D111" i="262"/>
  <c r="D112" i="262"/>
  <c r="D113" i="262"/>
  <c r="D114" i="262"/>
  <c r="D115" i="262"/>
  <c r="D116" i="262"/>
  <c r="D117" i="262"/>
  <c r="D118" i="262"/>
  <c r="D119" i="262"/>
  <c r="D120" i="262"/>
  <c r="D121" i="262"/>
  <c r="D122" i="262"/>
  <c r="D123" i="262"/>
  <c r="D124" i="262"/>
  <c r="D125" i="262"/>
  <c r="D126" i="262"/>
  <c r="D127" i="262"/>
  <c r="D128" i="262"/>
  <c r="D129" i="262"/>
  <c r="D130" i="262"/>
  <c r="D131" i="262"/>
  <c r="D132" i="262"/>
  <c r="D133" i="262"/>
  <c r="D134" i="262"/>
  <c r="D135" i="262"/>
  <c r="D136" i="262"/>
  <c r="D137" i="262"/>
  <c r="D138" i="262"/>
  <c r="D139" i="262"/>
  <c r="D140" i="262"/>
  <c r="D141" i="262"/>
  <c r="D142" i="262"/>
  <c r="D143" i="262"/>
  <c r="D144" i="262"/>
  <c r="D145" i="262"/>
  <c r="D146" i="262"/>
  <c r="D147" i="262"/>
  <c r="D148" i="262"/>
  <c r="D149" i="262"/>
  <c r="D150" i="262"/>
  <c r="D151" i="262"/>
  <c r="D152" i="262"/>
  <c r="D153" i="262"/>
  <c r="D154" i="262"/>
  <c r="D155" i="262"/>
  <c r="D74" i="262"/>
  <c r="D75" i="262"/>
  <c r="D76" i="262"/>
  <c r="D77" i="262"/>
  <c r="D78" i="262"/>
  <c r="D79" i="262"/>
  <c r="D80" i="262"/>
  <c r="D81" i="262"/>
  <c r="D82" i="262"/>
  <c r="D83" i="262"/>
  <c r="D84" i="262"/>
  <c r="D85" i="262"/>
  <c r="D86" i="262"/>
  <c r="D87" i="262"/>
  <c r="D88" i="262"/>
  <c r="D89" i="262"/>
  <c r="D90" i="262"/>
  <c r="D91" i="262"/>
  <c r="D92" i="262"/>
  <c r="D93" i="262"/>
  <c r="D94" i="262"/>
  <c r="D95" i="262"/>
  <c r="D96" i="262"/>
  <c r="D97" i="262"/>
  <c r="D98" i="262"/>
  <c r="D99" i="262"/>
  <c r="D100" i="262"/>
  <c r="D101" i="262"/>
  <c r="H93" i="260" l="1"/>
  <c r="H92" i="260"/>
  <c r="H27" i="260"/>
  <c r="F2" i="260"/>
  <c r="F3" i="260"/>
  <c r="H3" i="260" s="1"/>
  <c r="F4" i="260"/>
  <c r="H4" i="260" s="1"/>
  <c r="F5" i="260"/>
  <c r="H5" i="260" s="1"/>
  <c r="F6" i="260"/>
  <c r="H6" i="260" s="1"/>
  <c r="F7" i="260"/>
  <c r="H7" i="260" s="1"/>
  <c r="F8" i="260"/>
  <c r="H8" i="260" s="1"/>
  <c r="F9" i="260"/>
  <c r="H9" i="260" s="1"/>
  <c r="F10" i="260"/>
  <c r="H10" i="260" s="1"/>
  <c r="F11" i="260"/>
  <c r="H11" i="260" s="1"/>
  <c r="F12" i="260"/>
  <c r="H12" i="260" s="1"/>
  <c r="F13" i="260"/>
  <c r="H13" i="260" s="1"/>
  <c r="F14" i="260"/>
  <c r="H14" i="260" s="1"/>
  <c r="F15" i="260"/>
  <c r="H15" i="260" s="1"/>
  <c r="F16" i="260"/>
  <c r="H16" i="260" s="1"/>
  <c r="F17" i="260"/>
  <c r="H17" i="260" s="1"/>
  <c r="F18" i="260"/>
  <c r="H18" i="260" s="1"/>
  <c r="F19" i="260"/>
  <c r="H19" i="260" s="1"/>
  <c r="F20" i="260"/>
  <c r="H20" i="260" s="1"/>
  <c r="F21" i="260"/>
  <c r="H21" i="260" s="1"/>
  <c r="F22" i="260"/>
  <c r="H22" i="260" s="1"/>
  <c r="F23" i="260"/>
  <c r="H23" i="260" s="1"/>
  <c r="F24" i="260"/>
  <c r="H24" i="260" s="1"/>
  <c r="F25" i="260"/>
  <c r="H25" i="260" s="1"/>
  <c r="F26" i="260"/>
  <c r="H26" i="260" s="1"/>
  <c r="H28" i="260"/>
  <c r="H29" i="260"/>
  <c r="H30" i="260"/>
  <c r="H31" i="260"/>
  <c r="H32" i="260"/>
  <c r="H33" i="260"/>
  <c r="H34" i="260"/>
  <c r="H35" i="260"/>
  <c r="H36" i="260"/>
  <c r="H37" i="260"/>
  <c r="H38" i="260"/>
  <c r="H39" i="260"/>
  <c r="H40" i="260"/>
  <c r="H41" i="260"/>
  <c r="H42" i="260"/>
  <c r="H43" i="260"/>
  <c r="H44" i="260"/>
  <c r="H45" i="260"/>
  <c r="H46" i="260"/>
  <c r="H47" i="260"/>
  <c r="H48" i="260"/>
  <c r="H49" i="260"/>
  <c r="H50" i="260"/>
  <c r="H51" i="260"/>
  <c r="H52" i="260"/>
  <c r="H53" i="260"/>
  <c r="H54" i="260"/>
  <c r="H55" i="260"/>
  <c r="H56" i="260"/>
  <c r="H57" i="260"/>
  <c r="H58" i="260"/>
  <c r="H60" i="260"/>
  <c r="H61" i="260"/>
  <c r="H62" i="260"/>
  <c r="H63" i="260"/>
  <c r="H64" i="260"/>
  <c r="H65" i="260"/>
  <c r="H66" i="260"/>
  <c r="H67" i="260"/>
  <c r="H68" i="260"/>
  <c r="H69" i="260"/>
  <c r="H70" i="260"/>
  <c r="H71" i="260"/>
  <c r="H72" i="260"/>
  <c r="H73" i="260"/>
  <c r="H74" i="260"/>
  <c r="H75" i="260"/>
  <c r="H76" i="260"/>
  <c r="H77" i="260"/>
  <c r="H78" i="260"/>
  <c r="H79" i="260"/>
  <c r="H80" i="260"/>
  <c r="H81" i="260"/>
  <c r="H82" i="260"/>
  <c r="H83" i="260"/>
  <c r="H84" i="260"/>
  <c r="H85" i="260"/>
  <c r="H86" i="260"/>
  <c r="H87" i="260"/>
  <c r="H88" i="260"/>
  <c r="H89" i="260"/>
  <c r="H90" i="260"/>
  <c r="H91" i="260"/>
  <c r="H94" i="260"/>
  <c r="H95" i="260"/>
  <c r="H96" i="260"/>
  <c r="H2" i="260"/>
  <c r="F97" i="260" l="1"/>
  <c r="H59" i="260"/>
  <c r="H97" i="260" l="1"/>
  <c r="H98" i="260" s="1"/>
  <c r="H99" i="260" s="1"/>
  <c r="F98" i="260"/>
  <c r="F99" i="260" l="1"/>
  <c r="I93" i="262" l="1"/>
  <c r="D447" i="262" l="1"/>
  <c r="D439" i="262"/>
  <c r="D333" i="262"/>
  <c r="I215" i="262"/>
  <c r="J215" i="262" s="1"/>
  <c r="I214" i="262"/>
  <c r="I213" i="262"/>
  <c r="J213" i="262" s="1"/>
  <c r="I212" i="262"/>
  <c r="I210" i="262"/>
  <c r="J210" i="262" s="1"/>
  <c r="I209" i="262"/>
  <c r="I207" i="262"/>
  <c r="J207" i="262" s="1"/>
  <c r="I206" i="262"/>
  <c r="I205" i="262"/>
  <c r="J205" i="262" s="1"/>
  <c r="I204" i="262"/>
  <c r="I202" i="262"/>
  <c r="J202" i="262" s="1"/>
  <c r="I201" i="262"/>
  <c r="I196" i="262"/>
  <c r="J196" i="262" s="1"/>
  <c r="I195" i="262"/>
  <c r="I190" i="262"/>
  <c r="J190" i="262" s="1"/>
  <c r="I189" i="262"/>
  <c r="I140" i="262"/>
  <c r="J140" i="262" s="1"/>
  <c r="I139" i="262"/>
  <c r="I129" i="262"/>
  <c r="J129" i="262" s="1"/>
  <c r="I128" i="262"/>
  <c r="I115" i="262"/>
  <c r="J115" i="262" s="1"/>
  <c r="I114" i="262"/>
  <c r="I109" i="262"/>
  <c r="J109" i="262" s="1"/>
  <c r="I108" i="262"/>
  <c r="J93" i="262"/>
  <c r="I92" i="262"/>
  <c r="D73" i="262"/>
  <c r="D72" i="262"/>
  <c r="D71" i="262"/>
  <c r="D70" i="262"/>
  <c r="D69" i="262"/>
  <c r="I68" i="262"/>
  <c r="J68" i="262" s="1"/>
  <c r="D68" i="262"/>
  <c r="I67" i="262"/>
  <c r="D67" i="262"/>
  <c r="D66" i="262"/>
  <c r="D65" i="262"/>
  <c r="D64" i="262"/>
  <c r="D63" i="262"/>
  <c r="D62" i="262"/>
  <c r="D61" i="262"/>
  <c r="D60" i="262"/>
  <c r="D59" i="262"/>
  <c r="D58" i="262"/>
  <c r="D57" i="262"/>
  <c r="D56" i="262"/>
  <c r="I55" i="262"/>
  <c r="J55" i="262" s="1"/>
  <c r="D55" i="262"/>
  <c r="I54" i="262"/>
  <c r="D54" i="262"/>
  <c r="D53" i="262"/>
  <c r="D52" i="262"/>
  <c r="D51" i="262"/>
  <c r="D50" i="262"/>
  <c r="D49" i="262"/>
  <c r="D48" i="262"/>
  <c r="D47" i="262"/>
  <c r="D46" i="262"/>
  <c r="D45" i="262"/>
  <c r="D44" i="262"/>
  <c r="D43" i="262"/>
  <c r="D42" i="262"/>
  <c r="D41" i="262"/>
  <c r="D40" i="262"/>
  <c r="D39" i="262"/>
  <c r="D38" i="262"/>
  <c r="D37" i="262"/>
  <c r="D36" i="262"/>
  <c r="D35" i="262"/>
  <c r="D34" i="262"/>
  <c r="D33" i="262"/>
  <c r="D32" i="262"/>
  <c r="D31" i="262"/>
  <c r="D30" i="262"/>
  <c r="D29" i="262"/>
  <c r="D28" i="262"/>
  <c r="D27" i="262"/>
  <c r="D26" i="262"/>
  <c r="D25" i="262"/>
  <c r="D24" i="262"/>
  <c r="D23" i="262"/>
  <c r="D22" i="262"/>
  <c r="D18" i="262"/>
  <c r="D17" i="262"/>
  <c r="D16" i="262"/>
  <c r="D15" i="262"/>
  <c r="D14" i="262"/>
  <c r="D13" i="262"/>
  <c r="D12" i="262"/>
  <c r="D11" i="262"/>
  <c r="D10" i="262"/>
  <c r="D9" i="262"/>
  <c r="D8" i="262"/>
  <c r="D7" i="262"/>
  <c r="D6" i="262"/>
  <c r="D5" i="262"/>
  <c r="D4" i="262"/>
  <c r="D3" i="262"/>
  <c r="C238" i="262" l="1"/>
  <c r="D238" i="262" s="1"/>
  <c r="C274" i="262"/>
  <c r="D274" i="262" s="1"/>
  <c r="C281" i="262"/>
  <c r="D281" i="262" s="1"/>
  <c r="C326" i="262"/>
  <c r="D326" i="262" s="1"/>
  <c r="C278" i="262"/>
  <c r="D278" i="262" s="1"/>
  <c r="C282" i="262"/>
  <c r="D282" i="262" s="1"/>
  <c r="C287" i="262"/>
  <c r="D287" i="262" s="1"/>
  <c r="C237" i="262"/>
  <c r="D237" i="262" s="1"/>
  <c r="C283" i="262"/>
  <c r="D283" i="262" s="1"/>
  <c r="C244" i="262"/>
  <c r="D244" i="262" s="1"/>
  <c r="C285" i="262"/>
  <c r="D285" i="262" s="1"/>
  <c r="C275" i="262"/>
  <c r="D275" i="262" s="1"/>
  <c r="C273" i="262"/>
  <c r="D273" i="262" s="1"/>
  <c r="C276" i="262"/>
  <c r="D276" i="262" s="1"/>
  <c r="C219" i="262"/>
  <c r="D219" i="262" s="1"/>
</calcChain>
</file>

<file path=xl/sharedStrings.xml><?xml version="1.0" encoding="utf-8"?>
<sst xmlns="http://schemas.openxmlformats.org/spreadsheetml/2006/main" count="3867" uniqueCount="845">
  <si>
    <t>DELO</t>
  </si>
  <si>
    <t>Opis</t>
  </si>
  <si>
    <t>Enota</t>
  </si>
  <si>
    <t>Cena na enoto brez DDV</t>
  </si>
  <si>
    <t>Vzdrževalec cest</t>
  </si>
  <si>
    <t>ura</t>
  </si>
  <si>
    <t>Voznik</t>
  </si>
  <si>
    <t>Strojnik</t>
  </si>
  <si>
    <t>Preglednik</t>
  </si>
  <si>
    <t>Zidar</t>
  </si>
  <si>
    <t>Ključavničar</t>
  </si>
  <si>
    <t>Pleskar</t>
  </si>
  <si>
    <t>Tesar</t>
  </si>
  <si>
    <t>Referent</t>
  </si>
  <si>
    <t>Strokovni sodelavec (5. stopnja izobrazbe)</t>
  </si>
  <si>
    <t>Strokovni sodelavec (6. stopnja izobrazbe)</t>
  </si>
  <si>
    <t>Strokovni sodelavec (7. stopnja izobrazbe)</t>
  </si>
  <si>
    <t>MATERIAL</t>
  </si>
  <si>
    <t>t</t>
  </si>
  <si>
    <t>Asfalt AC 11 surf B 50/70 A2</t>
  </si>
  <si>
    <t>Asfalt AC 11 surf B 50/70 A2/Z4</t>
  </si>
  <si>
    <t>Asfalt AC 11 surf B 50/70 A3</t>
  </si>
  <si>
    <t>Asfalt AC 11 surf B 50/70 A3/Z4</t>
  </si>
  <si>
    <t>Asfalt AC 11 surf B 50/70 A4/Z2</t>
  </si>
  <si>
    <t>Asfalt AC 11 surf B 70/100 A3</t>
  </si>
  <si>
    <t>Asfalt AC 11 surf B 70/100 A4</t>
  </si>
  <si>
    <t>Asfalt AC 11 surf B 70/100 A4/Z2</t>
  </si>
  <si>
    <t>Asfalt AC 11 surf PmB 45/80-65 A2</t>
  </si>
  <si>
    <t>Asfalt AC 16 surf B 70/100 A4</t>
  </si>
  <si>
    <t>Asfalt AC 4 surf B 70/100 A5</t>
  </si>
  <si>
    <t>Asfalt AC 8 surf B 50/70 A3</t>
  </si>
  <si>
    <t>Asfalt AC 8 surf B 50/70 A4/Z2</t>
  </si>
  <si>
    <t>Asfalt AC 8 surf B 70/100 A3</t>
  </si>
  <si>
    <t>Asfalt AC 8 surf B 70/100 A4</t>
  </si>
  <si>
    <t>Asfalt AC 8 surf B 70/100 A4/Z2</t>
  </si>
  <si>
    <t>Asfalt AC 8 surf B 70/100 A5</t>
  </si>
  <si>
    <t>Asfalt AC 8 surf PmB 45/80-65 A2</t>
  </si>
  <si>
    <t>Asfalt AC 16 base B 50/70 A2</t>
  </si>
  <si>
    <t>Asfalt AC 16 base B 50/70 A3</t>
  </si>
  <si>
    <t>Asfalt AC 16 base B 70/100 A4</t>
  </si>
  <si>
    <t>Asfalt AC 22 base B 50/70 A1, A2</t>
  </si>
  <si>
    <t>Asfalt AC 22 base B 50/70 A3</t>
  </si>
  <si>
    <t>Asfalt AC 22 base B 50/70 A4</t>
  </si>
  <si>
    <t>Asfalt AC 22 base B 70/100 A3</t>
  </si>
  <si>
    <t>Asfalt AC 22 base B 70/100 A4</t>
  </si>
  <si>
    <t>Asfalt AC 22 base PmB 45/80-65 A1, A2</t>
  </si>
  <si>
    <t>Asfalt AC 32 base B 50/70 A1, A2</t>
  </si>
  <si>
    <t>Asfalt AC 32 base B 50/70 A3</t>
  </si>
  <si>
    <t>Asfalt AC 32 base B 50/70 A4</t>
  </si>
  <si>
    <t>Asfalt AC 32 base PmB 45/80-65 A1, A2</t>
  </si>
  <si>
    <t>Asfalt AC 16 bin PmB 45/80-65 A2</t>
  </si>
  <si>
    <t>Asfalt AC 22 bin PmB 25/55-65 A1, A2</t>
  </si>
  <si>
    <t>Asfalt AC 22 bin PmB 45/80-65 A1, A2</t>
  </si>
  <si>
    <t>Hladna asfaltna masa</t>
  </si>
  <si>
    <t>Hladna masa z lahkim agregatom - letna</t>
  </si>
  <si>
    <t>m3</t>
  </si>
  <si>
    <t>Hladna masa z lahkim agregatom - zimska</t>
  </si>
  <si>
    <t>Hladna plastična masa</t>
  </si>
  <si>
    <t>kg</t>
  </si>
  <si>
    <t>Bitumenska lepilna masa (dilaplast)</t>
  </si>
  <si>
    <t>Bitumenska zalivna masa - Texabit</t>
  </si>
  <si>
    <t>Emulzija, bitumenska</t>
  </si>
  <si>
    <t>m</t>
  </si>
  <si>
    <t>PE drenažne cevi DN100 mm</t>
  </si>
  <si>
    <t>PE drenažne cevi DN125 mm</t>
  </si>
  <si>
    <t>PE drenažne cevi DN160 mm</t>
  </si>
  <si>
    <t>Beton za zidove (C 16/25)+ OSMO</t>
  </si>
  <si>
    <t>Beton za zidove (C 22/25)+ OSMO</t>
  </si>
  <si>
    <t>Beton za zidove (C 25/30)+ OSMO</t>
  </si>
  <si>
    <t>Betonski temelj FI 30, L= 0.5 m (MB 20 = C 16/20) brez droga, polproizvod</t>
  </si>
  <si>
    <t>kos</t>
  </si>
  <si>
    <t>Betonsko jeklo gladko</t>
  </si>
  <si>
    <t>Betonsko jeklo rebrasto</t>
  </si>
  <si>
    <t>Armatura mreža</t>
  </si>
  <si>
    <t>Pokrov betonski 40x40 cm</t>
  </si>
  <si>
    <t>Pokrov betonski 50x50 cm</t>
  </si>
  <si>
    <t>Pokrov betonski 60x60 cm</t>
  </si>
  <si>
    <t>Pokrov betonski 80x80 cm</t>
  </si>
  <si>
    <t>Pokrov betonski 100x100 cm</t>
  </si>
  <si>
    <t>Pokrov betonski fi 40 cm</t>
  </si>
  <si>
    <t>Pokrov betonski fi 50 cm</t>
  </si>
  <si>
    <t>Pokrov betonski fi 60 cm</t>
  </si>
  <si>
    <t>Pokrov betonski fi 100 cm</t>
  </si>
  <si>
    <t>LTŽ rešetka fi 600 mm (nosilnost 12,5 t)</t>
  </si>
  <si>
    <t>LTŽ rešetka 400x345 mm (nosilnost 12,5 t)</t>
  </si>
  <si>
    <t>LTŽ rešetka 500x310 mm (nosilnost 12,5 t)</t>
  </si>
  <si>
    <t>LTŽ rešetka 300x300 mm (nosilnost 25 t)</t>
  </si>
  <si>
    <t>LTŽ rešetka 500x250 mm (nosilnost 25 t)</t>
  </si>
  <si>
    <t>LTŽ rešetka 500x200 mm (nosilnost 25 t)</t>
  </si>
  <si>
    <t>LTŽ rešetka 500x100 mm (nosilnost 25 t)</t>
  </si>
  <si>
    <t>LTŽ rešetka fi 600 mm (nosilnost 40 t)</t>
  </si>
  <si>
    <t>LTŽ rešetka 400x400 mm (nosilnost 40 t)</t>
  </si>
  <si>
    <t>LTŽ rešetka 500x300 mm (nosilnost 40 t)</t>
  </si>
  <si>
    <t>Pokrov jaška kovinski 12,5 t. FI 600 mm</t>
  </si>
  <si>
    <t>Pokrov jaška kovinski 12,5 t. FI 500 mm</t>
  </si>
  <si>
    <t>Pokrov jaška kovinski 12,5 t. FI 450 mm</t>
  </si>
  <si>
    <t>Pokrov jaška kovinski 40 t. FI 600 mm (zaklep in protihrup.zaščita)</t>
  </si>
  <si>
    <t>Pokrov jaška kovinski 60 t. FI 600 mm (vijak in protihrup.zaščita)</t>
  </si>
  <si>
    <t>Pokrov jaška kovinski 12,5 t. 400x 400 mm</t>
  </si>
  <si>
    <t>Pokrov jaška kovinski 12,5 t. 600x 600 mm (zaklep in protihrup.zaščita)</t>
  </si>
  <si>
    <t>Pokrov jaška kovinski 12,5 t. 600x 1300 mm (zaklep in protihrup.zaščita)</t>
  </si>
  <si>
    <t>Pokrov jaška kovinski 12,5 t. 500x 500 mm</t>
  </si>
  <si>
    <t>Pokrov jaška kovinski 12,5 t. 800x 800 mm (vijak)</t>
  </si>
  <si>
    <t>Pokrov jaška kovinski 25 t. 600x 600 mm (zaklep in protihrup.zaščita)</t>
  </si>
  <si>
    <t>Pokrov jaška kovinski 25 t. 500x 500 mm (vijak)</t>
  </si>
  <si>
    <t>Pokrov jaška kovinski 40 t. 600x 600 mm (zaklep in protihrup.zaščita)</t>
  </si>
  <si>
    <t>Pokrov jaška kovinski 40 t. 600x 1300 mm (zaklep in protihrup.zaščita)</t>
  </si>
  <si>
    <t>Pokrov jaška kovinski 40 t. 800x 800 mm (vijak in protihrup.zaščita)</t>
  </si>
  <si>
    <t>Pokrov jaška kovinski 60 t. 500x 175 mm</t>
  </si>
  <si>
    <t>Robnik - betonski (15x25x100 cm)</t>
  </si>
  <si>
    <t>Robnik - betonski (15x25x100 cm) - odtočni</t>
  </si>
  <si>
    <t>Robnik - betonski (5x20x100 cm)</t>
  </si>
  <si>
    <t>Robnik - granitni, konusni</t>
  </si>
  <si>
    <t>Robnik - granitni, pravokotni (15x24 cm)</t>
  </si>
  <si>
    <t>Robnik - granitni, pravokotni (15x24 cm) - odtočni</t>
  </si>
  <si>
    <t>Absorber</t>
  </si>
  <si>
    <t>Cement</t>
  </si>
  <si>
    <t>Cementna malta (lahko Maltit)</t>
  </si>
  <si>
    <t>Cementna stabilizacija (tampon+cement)</t>
  </si>
  <si>
    <t>Dilatacijski kit za betonske elemente (tioelast-kit)</t>
  </si>
  <si>
    <t>l</t>
  </si>
  <si>
    <t>Humus</t>
  </si>
  <si>
    <t>Travno seme (mešanica)</t>
  </si>
  <si>
    <t>Kamen za oblaganje brežin</t>
  </si>
  <si>
    <t>Kamen za popravilo zidov - sortiran kamen (brez dela)</t>
  </si>
  <si>
    <t>Kamniti material (za skalomet)</t>
  </si>
  <si>
    <t>Kamniti material za bankine (agregat 0/32)</t>
  </si>
  <si>
    <t>Kamniti material za makadamsko vozišče (agregat 0/16)</t>
  </si>
  <si>
    <t>Drenažni agregat frakcije 16-32 mm</t>
  </si>
  <si>
    <t>Kamniti agregat za površinsko prevleko</t>
  </si>
  <si>
    <t>Mivka</t>
  </si>
  <si>
    <t>Apno</t>
  </si>
  <si>
    <t>m2</t>
  </si>
  <si>
    <t>Bioversal, tekočina za čiščenje madežev iz asf.površine</t>
  </si>
  <si>
    <t>Detergent za odstranjevanje maščob (pranje vertikalne prom.signaliz. + ograje + opreme)</t>
  </si>
  <si>
    <t>Prajmer lepilo</t>
  </si>
  <si>
    <t>Perkadox trdilec</t>
  </si>
  <si>
    <t>Zalivna masa za rege</t>
  </si>
  <si>
    <t>Žica za vezanje</t>
  </si>
  <si>
    <t>Žica za vezanje opažev</t>
  </si>
  <si>
    <t>Žičniki</t>
  </si>
  <si>
    <t>Količki ob mejnikih, leseni 5x5x100 cm, barvan</t>
  </si>
  <si>
    <t>Les za opaž (lahko II.klasa, lahko smreka)</t>
  </si>
  <si>
    <t>Mreža za zaščito brežin (pocinkana, navadno pletivo)</t>
  </si>
  <si>
    <t>Sidra za mreže</t>
  </si>
  <si>
    <t>Utež</t>
  </si>
  <si>
    <t>Deponija - gradbeni material</t>
  </si>
  <si>
    <t>Deponija - komunalni odpadki</t>
  </si>
  <si>
    <t>Voda</t>
  </si>
  <si>
    <t>Vrečka za smeti 150l</t>
  </si>
  <si>
    <t>Vrečka za smeti 300l</t>
  </si>
  <si>
    <t>Barva za talne obeležbe</t>
  </si>
  <si>
    <t>Perle za talno obeležbo</t>
  </si>
  <si>
    <t>Razredčilo za barvo za talne obeležbe</t>
  </si>
  <si>
    <t>Betonska varovalna ograja BVO</t>
  </si>
  <si>
    <t>Mini guard</t>
  </si>
  <si>
    <t>Stožec</t>
  </si>
  <si>
    <t>Montažni robnik z odsevnikom</t>
  </si>
  <si>
    <t>Smerna deska s podstavkom (klemfix…)</t>
  </si>
  <si>
    <t>kos/dan</t>
  </si>
  <si>
    <t>dan</t>
  </si>
  <si>
    <t>Zapora - polovična DP 1.2 (brez semaforja in ročnega usmerjanja)</t>
  </si>
  <si>
    <t>Zapora - polovična DP 2.2 (brez ročnega usmerjanja)</t>
  </si>
  <si>
    <t>Zapora - polovična DP 3.2 (s semaforjem)</t>
  </si>
  <si>
    <t>Zapora na objektih (predori, galerije) DP 1.2 (s klemfixi) klem + semaf</t>
  </si>
  <si>
    <t>Zapora pri obnovi označb (mobilna zapora MZ 2.2) s prikolico</t>
  </si>
  <si>
    <t>STROJI, OPREMA IN VOZILA</t>
  </si>
  <si>
    <t>Agregat za proizvodnjo električne energije (do 12 kW)</t>
  </si>
  <si>
    <t>Aparat za avtogeno varjenje</t>
  </si>
  <si>
    <t>Avtodvigalo 25t</t>
  </si>
  <si>
    <t>Bager do 20 t</t>
  </si>
  <si>
    <t>Bager nad 20 t</t>
  </si>
  <si>
    <t>Cisterna za vodo</t>
  </si>
  <si>
    <t>Drobilec za veje - priključek</t>
  </si>
  <si>
    <t>Drobna mehanizacija (kotna brusilka, ročni vrtalnik, ročna krožna žaga…)</t>
  </si>
  <si>
    <t>Mobilna dvižna košara delovne višine do 20 m na poltovornem vozilu</t>
  </si>
  <si>
    <t>Finišer do 2 m širine</t>
  </si>
  <si>
    <t>Finišer nad 2 m širine</t>
  </si>
  <si>
    <t>Greder do 110 kW</t>
  </si>
  <si>
    <t>Greder nad 110 kW</t>
  </si>
  <si>
    <t>Hilti</t>
  </si>
  <si>
    <t>Kamion cisterna brizgalna</t>
  </si>
  <si>
    <t>Kladivo - hidravlično razbijalno - priključek</t>
  </si>
  <si>
    <t>Kladivo - vrtalno na električni agregat</t>
  </si>
  <si>
    <t>Kompresor (do 23 kW)</t>
  </si>
  <si>
    <t>Kosilnica bočna - priključek</t>
  </si>
  <si>
    <t>Kosilnica čelna - priključek</t>
  </si>
  <si>
    <t>Kosilnica kmetijska</t>
  </si>
  <si>
    <t>Kosilnica nahrbtna</t>
  </si>
  <si>
    <t>Krtača za čiščenje vozišča - priključek</t>
  </si>
  <si>
    <t>Krtača za čiščenje vozišča sesalna</t>
  </si>
  <si>
    <t>Krtača za čiščenje vozišča sesalna mala do 2m3</t>
  </si>
  <si>
    <t>Mešalna žlica za rovokopača</t>
  </si>
  <si>
    <t>Mini bager do 4,5 t</t>
  </si>
  <si>
    <t>Mini bager nad 4,5 t</t>
  </si>
  <si>
    <t>Mini nakladač, robot</t>
  </si>
  <si>
    <t>Motorna škropilnica (do 150l)</t>
  </si>
  <si>
    <t>Motorna žaga</t>
  </si>
  <si>
    <t>Motorna žaga višinska (teleskop)</t>
  </si>
  <si>
    <t>Nabijalo za stebričke - priključek</t>
  </si>
  <si>
    <t>Nakladač (do 150 kW, žlica do 3m3)</t>
  </si>
  <si>
    <t>Naprava za čiščenje jarkov - priključek</t>
  </si>
  <si>
    <t>Naprava za čiščenje smernikov in odbojnih ograj - priključek</t>
  </si>
  <si>
    <t>Naprava za čiščenje znakov - priključek</t>
  </si>
  <si>
    <t>Odkopno kladivo za bager</t>
  </si>
  <si>
    <t>Odkopno kladivo za mini bager</t>
  </si>
  <si>
    <t>Poltovorno vozilo s kabino za 5 oseb</t>
  </si>
  <si>
    <t>Posipalec za izvedbo površinskih prevlek</t>
  </si>
  <si>
    <t>Pregledniško vozilo</t>
  </si>
  <si>
    <t>Prikolica do 3,5 ton</t>
  </si>
  <si>
    <t>Prikolica od 25 do 35 ton</t>
  </si>
  <si>
    <t>Rezalka za asfalt</t>
  </si>
  <si>
    <t>Rezkar za asfalt 1000 mm</t>
  </si>
  <si>
    <t>Rezkar za asfalt 2000 mm</t>
  </si>
  <si>
    <t>Rezkar za asfalt 500 mm</t>
  </si>
  <si>
    <t>Rezkar za fuge</t>
  </si>
  <si>
    <t>Ročna nahrbtna škropilnica (do 15l)</t>
  </si>
  <si>
    <t>Rovokopač</t>
  </si>
  <si>
    <t>Rovokopač - stojnina</t>
  </si>
  <si>
    <t>Sesalec za listje - priključek</t>
  </si>
  <si>
    <t>Stranska krtača za koritnice</t>
  </si>
  <si>
    <t>Stroj za brizganje emulzije</t>
  </si>
  <si>
    <t>Stroj za brizganje emulzije - ročni</t>
  </si>
  <si>
    <t>Stroj za hladno plastiko</t>
  </si>
  <si>
    <t>Stroj za hladno plastiko - ročni</t>
  </si>
  <si>
    <t>Stroj za rezanje asfalta, globina reza do 15 cm</t>
  </si>
  <si>
    <t>Stroj za stike dilaplast</t>
  </si>
  <si>
    <t>Stroj za brisanje talnih označb</t>
  </si>
  <si>
    <t>Stroj za talne označbe - motorni</t>
  </si>
  <si>
    <t>Stroj za talne označbe - ročni</t>
  </si>
  <si>
    <t>Stroj za zalivanje reg</t>
  </si>
  <si>
    <t>Škarje za obrezovanje - priključek</t>
  </si>
  <si>
    <t>Termokeson</t>
  </si>
  <si>
    <t>Tovorno vozilo - vlačilec</t>
  </si>
  <si>
    <t>Tovorno vozilo 10 - 12 ton</t>
  </si>
  <si>
    <t>Tovorno vozilo 12 - 15 ton</t>
  </si>
  <si>
    <t>Tovorno vozilo 4 osno do 20 ton</t>
  </si>
  <si>
    <t>Tovorno vozilo 6 - 8 ton</t>
  </si>
  <si>
    <t>Tovorno vozilo 8 - 10 ton</t>
  </si>
  <si>
    <t>Tovorno vozilo do 6 ton</t>
  </si>
  <si>
    <t>Tovorno vozilo s samonakladalnim dvigalom do 8 ton</t>
  </si>
  <si>
    <t>Tovorno vozilo s samonakladalnim dvigalom nad 8 ton</t>
  </si>
  <si>
    <t>Traktor do 25 kW</t>
  </si>
  <si>
    <t>Traktor do 66 kW</t>
  </si>
  <si>
    <t>Traktor nad 66 kW</t>
  </si>
  <si>
    <t>Unimog nad 90 kW</t>
  </si>
  <si>
    <t>Valjar do 90 cm - ročni</t>
  </si>
  <si>
    <t>Valjar gumi</t>
  </si>
  <si>
    <t>Valjar nad 120 cm</t>
  </si>
  <si>
    <t>Valjar od 90 do 120 cm</t>
  </si>
  <si>
    <t>Vibro plošča</t>
  </si>
  <si>
    <t>Vrtalna naprava - priključek</t>
  </si>
  <si>
    <t>Stranski odmetalec</t>
  </si>
  <si>
    <t>Hramba opuščenega vozila 1 dan</t>
  </si>
  <si>
    <t>Oprema za polaganje mikroasfalta</t>
  </si>
  <si>
    <t>Stroj za sanacijo poškodovanega vozišča s površinsko prevleko</t>
  </si>
  <si>
    <t>OSTALO</t>
  </si>
  <si>
    <t>DODATNO</t>
  </si>
  <si>
    <t>Št.</t>
  </si>
  <si>
    <t>010101</t>
  </si>
  <si>
    <t>Redni, občasni in izredni pregledi</t>
  </si>
  <si>
    <t>km</t>
  </si>
  <si>
    <t>020201</t>
  </si>
  <si>
    <t>Čiščenje vozišča - ročno (suho)</t>
  </si>
  <si>
    <t>020301</t>
  </si>
  <si>
    <t>ton</t>
  </si>
  <si>
    <t>020304</t>
  </si>
  <si>
    <t>Krpanje udarnih jam z asfaltom ročno brez obseka robov</t>
  </si>
  <si>
    <t>020601</t>
  </si>
  <si>
    <t>020602</t>
  </si>
  <si>
    <t>Krpanje s površinsko prevleko (SD)</t>
  </si>
  <si>
    <t>Mikroasfalt (tankoplastna prevleka) (SS)</t>
  </si>
  <si>
    <t>020701</t>
  </si>
  <si>
    <t>Krpanje gramoznih vozišč - ročno</t>
  </si>
  <si>
    <t>020801</t>
  </si>
  <si>
    <t>Krpanje gramoznih vozišč - strojno</t>
  </si>
  <si>
    <t>020901</t>
  </si>
  <si>
    <t>Gramoziranje makadamskih vozišč</t>
  </si>
  <si>
    <t>021001</t>
  </si>
  <si>
    <t>021101</t>
  </si>
  <si>
    <t>Protiprašni pobrizg makadama</t>
  </si>
  <si>
    <t>021201</t>
  </si>
  <si>
    <t>021301</t>
  </si>
  <si>
    <t>021401</t>
  </si>
  <si>
    <t>021901</t>
  </si>
  <si>
    <t>Polaganje cestnih robnikov</t>
  </si>
  <si>
    <t>021902</t>
  </si>
  <si>
    <t>022001</t>
  </si>
  <si>
    <t>ocena</t>
  </si>
  <si>
    <t>030301</t>
  </si>
  <si>
    <t>030302</t>
  </si>
  <si>
    <t>030303</t>
  </si>
  <si>
    <t>Izdelava vtočne/iztočne glave prepusta</t>
  </si>
  <si>
    <t>040101</t>
  </si>
  <si>
    <t>Popravilo bankin s čiščenjem jarka - strojno</t>
  </si>
  <si>
    <t>040102</t>
  </si>
  <si>
    <t>Popravilo bankin - strojno</t>
  </si>
  <si>
    <t>040201</t>
  </si>
  <si>
    <t>Popravilo bankin - ročno</t>
  </si>
  <si>
    <t>040301</t>
  </si>
  <si>
    <t>Prekop bankin ("šlic")</t>
  </si>
  <si>
    <t>050101</t>
  </si>
  <si>
    <t>050102</t>
  </si>
  <si>
    <t>050201</t>
  </si>
  <si>
    <t>050202</t>
  </si>
  <si>
    <t>050301</t>
  </si>
  <si>
    <t>Izkop zasutih jarkov - strojno (0,5-0,75 m3/m)</t>
  </si>
  <si>
    <t>050401</t>
  </si>
  <si>
    <t>Čiščenje koritnic, muld in kanalet  v usekih-ročno</t>
  </si>
  <si>
    <t>050601</t>
  </si>
  <si>
    <t>051001</t>
  </si>
  <si>
    <t>Čiščenje propustov - ročno (vključno z do fi 40)</t>
  </si>
  <si>
    <t>051002</t>
  </si>
  <si>
    <t>Čiščenje propustov - ročno (nad fi 40)</t>
  </si>
  <si>
    <t>051101</t>
  </si>
  <si>
    <t>Čiščenje propustov - strojno (vključno z do fi 40)</t>
  </si>
  <si>
    <t>051102</t>
  </si>
  <si>
    <t>Čiščenje propustov - strojno (nad fi 40)</t>
  </si>
  <si>
    <t>051401</t>
  </si>
  <si>
    <t>051402</t>
  </si>
  <si>
    <t>051601</t>
  </si>
  <si>
    <t>Izdelava asfaltne mulde (širine 50 cm in minimalne globine 5 cm)</t>
  </si>
  <si>
    <t>051701</t>
  </si>
  <si>
    <t>Izdelava koritnice</t>
  </si>
  <si>
    <t>051801</t>
  </si>
  <si>
    <t>051901</t>
  </si>
  <si>
    <t>060101</t>
  </si>
  <si>
    <t>Čiščenje obcestja</t>
  </si>
  <si>
    <t>070101</t>
  </si>
  <si>
    <t>070401</t>
  </si>
  <si>
    <t>Postavitev znaka na obstoječi drog</t>
  </si>
  <si>
    <t>070402</t>
  </si>
  <si>
    <t>Postavitev znaka z enim drogom (z drogom in temeljem)</t>
  </si>
  <si>
    <t>070403</t>
  </si>
  <si>
    <t>Postavitev znaka z dvema drogovoma (z drogom in temeljem)</t>
  </si>
  <si>
    <t>070501</t>
  </si>
  <si>
    <t>070502</t>
  </si>
  <si>
    <t>070503</t>
  </si>
  <si>
    <t>Menjava znaka brez droga</t>
  </si>
  <si>
    <t>070504</t>
  </si>
  <si>
    <t>Menjava znaka na dveh drogovih (brez drogov)</t>
  </si>
  <si>
    <t>070601</t>
  </si>
  <si>
    <t>Odstranitev znaka in droga</t>
  </si>
  <si>
    <t>070602</t>
  </si>
  <si>
    <t>Odstranitev znaka brez droga</t>
  </si>
  <si>
    <t>070603</t>
  </si>
  <si>
    <t>Odstranitev droga</t>
  </si>
  <si>
    <t>070801</t>
  </si>
  <si>
    <t>070802</t>
  </si>
  <si>
    <t>Menjava ogledala brez droga</t>
  </si>
  <si>
    <t>070803</t>
  </si>
  <si>
    <t>071301</t>
  </si>
  <si>
    <t>Postavitev nove varnostne ograje - zabita</t>
  </si>
  <si>
    <t>071302</t>
  </si>
  <si>
    <t>Postavitev nove varnostne ograje na zidu z vijaki (2m)</t>
  </si>
  <si>
    <t>071303</t>
  </si>
  <si>
    <t>Postavitev nove varnostne ograje na zidu z vijaki (4m)</t>
  </si>
  <si>
    <t>Montaža zaključnice - fajfa</t>
  </si>
  <si>
    <t>071401</t>
  </si>
  <si>
    <t xml:space="preserve">Zamenjava odbojnika </t>
  </si>
  <si>
    <t>Zamenjava stebra (do 2 m)</t>
  </si>
  <si>
    <t>090201</t>
  </si>
  <si>
    <t>090202</t>
  </si>
  <si>
    <t>090203</t>
  </si>
  <si>
    <t>090204</t>
  </si>
  <si>
    <t>Odstranitev štorov (debeline od 10 do 30 cm)</t>
  </si>
  <si>
    <t>090205</t>
  </si>
  <si>
    <t>Odstranitev štorov (debeline nad 30 cm)</t>
  </si>
  <si>
    <t>170101</t>
  </si>
  <si>
    <t>Čiščenje vozišča po nezgodi</t>
  </si>
  <si>
    <t>170201</t>
  </si>
  <si>
    <t>Popravilo vozišča po nezgodi in elementarnem dogodkov</t>
  </si>
  <si>
    <t>190101</t>
  </si>
  <si>
    <t>Odvoz vozila na poziv</t>
  </si>
  <si>
    <t>Odvoz vozila v ograjen prostor (brez hrambe)</t>
  </si>
  <si>
    <t>200101</t>
  </si>
  <si>
    <t>071001</t>
  </si>
  <si>
    <t>071002</t>
  </si>
  <si>
    <t>071003</t>
  </si>
  <si>
    <t>071004</t>
  </si>
  <si>
    <t>021501</t>
  </si>
  <si>
    <t>021502</t>
  </si>
  <si>
    <t>021802</t>
  </si>
  <si>
    <t xml:space="preserve">Postavka: </t>
  </si>
  <si>
    <t>Enota postavke:</t>
  </si>
  <si>
    <t>Skupina</t>
  </si>
  <si>
    <t>Cena na enoto (brez DDV)</t>
  </si>
  <si>
    <t>Poraba za enoto postavke</t>
  </si>
  <si>
    <t>Vrednost na enoto postavke</t>
  </si>
  <si>
    <t>Delo</t>
  </si>
  <si>
    <t>Enota mat.</t>
  </si>
  <si>
    <t>Material</t>
  </si>
  <si>
    <t>Oprema</t>
  </si>
  <si>
    <t>Komentar</t>
  </si>
  <si>
    <t>Čiščenje vozišča - strojno (suho)</t>
  </si>
  <si>
    <t>Površinska prevleka za makadamska vozišča</t>
  </si>
  <si>
    <t>Rezkanje v debelini 3 - 4 cm</t>
  </si>
  <si>
    <t>Izravnava strojno</t>
  </si>
  <si>
    <t>Izravnava ročno</t>
  </si>
  <si>
    <t>Izdelava drenaže (PE drenažne cevi)</t>
  </si>
  <si>
    <t>Izdelava ponikovalnega jaška</t>
  </si>
  <si>
    <t>Risanje/obnova črte širine 10 cm s perlami</t>
  </si>
  <si>
    <t>Risanje/obnova drugih oznak s perlami</t>
  </si>
  <si>
    <t>Risanje/obnova črte širine 10 cm brez perl</t>
  </si>
  <si>
    <t>Risanje/obnova drugih oznak brez perl</t>
  </si>
  <si>
    <t>Popravila varnostne ograje</t>
  </si>
  <si>
    <t>Obsekovanje in obrezovanje rastlinja</t>
  </si>
  <si>
    <t>Čiščenje vozišča zajema odstranitev vsega, kar bi lahko negativno vplivalo na varnost prometa, funkcionalnost in urejen videz.
Čiščenje moderniziranega vozišča zajema: -odstranjevanje posipnega materiala, nesnage in drugih snovi, ki ovirajo ali ogrožajo promet - brez odvoza oz. na bankino. 
Cena se obračunava po m2. V primeru potrebe se postavitev zapore obračuna režijsko po dogovoru z nadzorom.</t>
  </si>
  <si>
    <t>Opis del: -prevoz na mesto izvajanja, -postavitev triopan znaka, -ročno planiranje obstoječega materiala na bankini, -utrjevanje materiala z valjarjem, -dokončno profiliranje bankine v višini roba vozišča in v profilnem naklonu. 
Ročno se popravljajo bankine le na krajših odsekih. V primeru potrebe se postavitev zapore obračuna režijsko po dogovoru z nadzorom.</t>
  </si>
  <si>
    <t>V primeru visokih bankin (kadar ni zagotovljenega predpisanega nagiba bankine) se izvede prekop. Z njim se preprečuje erozija bankine in zamakanje spodnjega, posebno pa zgornjega ustroja. Po močnejših padavinah je potrebno preveriti stanje bankin in po potrebi izvesti prekop. Razmik med prekopi je odvisen od elementov ceste. V primeru potrebe se postavitev zapore obračuna režijsko po dogovoru z nadzorom.
Opis del: -prevoz na mesto izvajanja, -postavitev triopan znaka, -ročni prekop bankine pod kotom 45° v širini 50cm in taki dolžini, da je zagotovljen odtok vode iz bankine.</t>
  </si>
  <si>
    <t>Jarek se čisti ročno kadar je v njemu manjša količina materiala, kadar lokacija ni dostopna z mehanizacijo ter v primerih ko je dolžina čiščenja majhna.
Opis del: -prevoz na mesto izvajanja, -postavitev triopan znaka, -ročno čiščenje blata, nesnage in vegetacije z dna jarka, -nakladanje na samokolnico, -odvoz materiala s samokolnico na razdaljo do 10m (rob bankine), -razgrinjanje oziroma planiranje materiala. 
Odvoz s samokolnico do 10m. Materiala ni dovoljeno metati na brežino nad koritnico. Postavka ne vključuje čiščenja robnika. V primeru potrebe se postavitev zapore obračuna režijsko po dogovoru z nadzorom.</t>
  </si>
  <si>
    <t>V primeru, da gre samo za zamenjavo pokrova to stori preglednik v okviru pregledniške službe. V primeru potrebe se postavitev zapore obračuna režijsko po dogovoru z nadzorom.
Za izdelavo predračuna se uporabi povprečna (kalkulacijska) cena materiala. Dejanski obračun upošteva ceno dejansko uporabljenega materiala (v primeru uporabe materiala z višjo ceno od kalkulacijske se obračunu prišteje razlika v ceni in obratno).</t>
  </si>
  <si>
    <t>Opis del: -prevoz skupine in materiala na mesto izvajanja, -premično zavarovanje odseka na katerem se izvaja talno obeleženje, -označevanje osne ali stranskih črt s pikanjem v primeru, da stara črta ni vidna, -barvanje prekinjene in neprekinjene črte, barvanje robnih črt s strojem za obeleževanje črt, -postavitev stožcev, -odstranjevanje stožcev ko se barva posuši.
Risanje/obnova črt (prekinjene, neprekinjene, ločevalne,..) širine 10 cm. V primeru potrebe se postavitev zapore obračuna režijsko po dogovoru z nadzorom.</t>
  </si>
  <si>
    <t>Opis del: -prevoz na mesto izvajanja, -podiranje, razkos in odstranitev drevesa z odvozom do 200 m od mesta podiranja in odlaganjem izven prostega oz. preglednega profila ceste.
V primeru potrebe se postavitev zapore obračuna režijsko po dogovoru z nadzorom.</t>
  </si>
  <si>
    <t>Opis del: -prevoz na mesto izvajanja, -odstranitev štorov z odvozom do 200 m od mesta podiranja in odlaganjem izven prostega oz. preglednega profila ceste.
V primeru potrebe se postavitev zapore obračuna režijsko po dogovoru z nadzorom.</t>
  </si>
  <si>
    <t>Pripravnost - preglednik</t>
  </si>
  <si>
    <t>Pripravnost - strojnik</t>
  </si>
  <si>
    <t>Pripravnost - voznik</t>
  </si>
  <si>
    <t>Pripravnost - vzdrževalec cest</t>
  </si>
  <si>
    <t>Cev betonska DN30 cm</t>
  </si>
  <si>
    <t>Cev betonska DN40 cm</t>
  </si>
  <si>
    <t>Cev betonska DN50 cm</t>
  </si>
  <si>
    <t>Cev betonska DN60 cm</t>
  </si>
  <si>
    <t>Cev betonska DN80 cm</t>
  </si>
  <si>
    <t>Cev betonska DN100 cm</t>
  </si>
  <si>
    <t>Cev betonska DN120 cm</t>
  </si>
  <si>
    <t>Cev kanalizacijska PVC/PP/PE (SN8) DN150 mm</t>
  </si>
  <si>
    <t>Cev kanalizacijska PVC/PP/PE (SN8) DN200 mm</t>
  </si>
  <si>
    <t>Cev kanalizacijska PVC/PP/PE (SN8) DN250 mm</t>
  </si>
  <si>
    <t>Cev kanalizacijska PVC/PP/PE (SN8) DN300 mm</t>
  </si>
  <si>
    <t>Cev kanalizacijska PVC/PP/PE (SN8) DN400 mm</t>
  </si>
  <si>
    <t>Cev kanalizacijska PVC/PP/PE (SN8) DN500 mm</t>
  </si>
  <si>
    <t>Pokrov betonski fi 80 cm</t>
  </si>
  <si>
    <t>Cestno ogledalo fi 550 (plastična)</t>
  </si>
  <si>
    <t xml:space="preserve">Cestno ogledalo fi 600 (plastična) </t>
  </si>
  <si>
    <t>Cestno ogledalo fi 750 (plastična)</t>
  </si>
  <si>
    <t>Cestno ogledalo fi 800 (plastična)</t>
  </si>
  <si>
    <t>Cestno ogledalo 400*600 (plastična)</t>
  </si>
  <si>
    <t>Cestno ogledalo 600*800 (plastična)</t>
  </si>
  <si>
    <t>Cestno ogledalo 800*1000 (plastična)</t>
  </si>
  <si>
    <t>Cestno ogledalo fi 550 (inox)</t>
  </si>
  <si>
    <t xml:space="preserve">Cestno ogledalo fi 600 (inox) </t>
  </si>
  <si>
    <t>Cestno ogledalo fi 750 (inox)</t>
  </si>
  <si>
    <t>Cestno ogledalo fi 800 (inox)</t>
  </si>
  <si>
    <t>Cestno ogledalo 400*600 (inox)</t>
  </si>
  <si>
    <t>Cestno ogledalo 600*800 (inox)</t>
  </si>
  <si>
    <t>Cestno ogledalo 800*1000 (inox)</t>
  </si>
  <si>
    <t>Drog (1 m)</t>
  </si>
  <si>
    <t>Drog (1,5 m)</t>
  </si>
  <si>
    <t>Drog (2 m)</t>
  </si>
  <si>
    <t>Drog (2,5 m)</t>
  </si>
  <si>
    <t>Drog (3 m)</t>
  </si>
  <si>
    <t>Drog (3,5 m)</t>
  </si>
  <si>
    <t>Drog (4 m)</t>
  </si>
  <si>
    <t>Drog (4,5 m)</t>
  </si>
  <si>
    <t>Drog (5 m)</t>
  </si>
  <si>
    <t>Drog (5,5 m)</t>
  </si>
  <si>
    <t>Drog (6 m)</t>
  </si>
  <si>
    <t>Prometni znak (enakostranični trikotnik 120 cm) - RA1</t>
  </si>
  <si>
    <t>Prometni znak (enakostranični trikotnik 90 cm) - RA1</t>
  </si>
  <si>
    <t>Prometni znak (enakostranični trikotnik 60 cm) - RA1</t>
  </si>
  <si>
    <t>Prometni znak (enakostranični trikotnik 45 cm) - RA1</t>
  </si>
  <si>
    <t>Prometni znak (okrogle oblike 90 cm) - RA1</t>
  </si>
  <si>
    <t>Prometni znak (okrogle oblike 60 cm) - RA1</t>
  </si>
  <si>
    <t>Prometni znak (okrogle oblike 40 cm) - RA1</t>
  </si>
  <si>
    <t>Prometni znak (okrogle oblike 30 cm) - RA1</t>
  </si>
  <si>
    <t>Prometni znak (kvadratne oblike 90 cm) - RA1</t>
  </si>
  <si>
    <t>Prometni znak (kvadratne oblike 60 cm) - RA1</t>
  </si>
  <si>
    <t>Prometni znak (kvadratne oblike 40 cm) - RA1</t>
  </si>
  <si>
    <t>Prometni znak (kvadratne oblike 30 cm) - RA1</t>
  </si>
  <si>
    <t>Prometni znak (pravokotne oblike 90 x 135 cm) - RA1</t>
  </si>
  <si>
    <t>Prometni znak (pravokotne oblike 60 x 90 cm) - RA1</t>
  </si>
  <si>
    <t>Prometni znak (pravokotne oblike 40 x 60 cm) - RA1</t>
  </si>
  <si>
    <t>Prometni znak (pravokotne oblike 20 x 30 cm) - RA1</t>
  </si>
  <si>
    <t>Prometni znak (stacionaža odseka 35 x 30 cm) - RA1</t>
  </si>
  <si>
    <t>Prometni znak - dopolnilna tabla (40 x 12 cm) - RA1</t>
  </si>
  <si>
    <t>Prometni znak - dopolnilna tabla (40 x 20 cm) - RA1</t>
  </si>
  <si>
    <t>Prometni znak - dopolnilna tabla (40 x 30 cm) - RA1</t>
  </si>
  <si>
    <t>Prometni znak - dopolnilna tabla (60 x 15 cm) - RA1</t>
  </si>
  <si>
    <t>Prometni znak - dopolnilna tabla (60 x 20 cm) - RA1</t>
  </si>
  <si>
    <t>Prometni znak - dopolnilna tabla (60 x 25 cm) - RA1</t>
  </si>
  <si>
    <t>Prometni znak - dopolnilna tabla (60 x 30 cm) - RA1</t>
  </si>
  <si>
    <t>Prometni znak - dopolnilna tabla (60 x 40 cm) - RA1</t>
  </si>
  <si>
    <t>Prometni znak - dopolnilna tabla (85 x 25 cm) - RA1</t>
  </si>
  <si>
    <t>Prometni znak - dopolnilna tabla (85 x 35 cm) - RA1</t>
  </si>
  <si>
    <t>Prometni znak - dopolnilna tabla (85 x 45 cm) - RA1</t>
  </si>
  <si>
    <t>Prometni znak - dopolnilna tabla (90 x 25 cm) - RA1</t>
  </si>
  <si>
    <t>Prometni znak - dopolnilna tabla (90 x 30 cm) - RA1</t>
  </si>
  <si>
    <t>Prometni znak - dopolnilna tabla (90 x 35 cm) - RA1</t>
  </si>
  <si>
    <t>Prometni znak - dopolnilna tabla (90 x 45 cm) - RA1</t>
  </si>
  <si>
    <t>Prometni znak - dopolnilna tabla (115 x 30 cm) - RA1</t>
  </si>
  <si>
    <t>Prometni znak - dopolnilna tabla (115 x 50 cm) - RA1</t>
  </si>
  <si>
    <t>Prometni znak - dopolnilna tabla (115 x 60 cm) - RA1</t>
  </si>
  <si>
    <t>Prometni znak - dopolnilna tabla (60 x 60 cm) - RA1</t>
  </si>
  <si>
    <t>Prometni znak - dopolnilna tabla (15 x 30 cm) - RA1</t>
  </si>
  <si>
    <t>Prometni znak - naselje (100 x 50 cm) - RA1</t>
  </si>
  <si>
    <t>Prometni znak - naselje (130 x 50 cm) - RA1</t>
  </si>
  <si>
    <t>Prometni znak - naselje (160 x 50 cm) - RA1</t>
  </si>
  <si>
    <t>Prometni znak - naselje (190 x 50 cm) - RA1</t>
  </si>
  <si>
    <t>Prometni znak - naselje (100 x 75 cm) - RA1</t>
  </si>
  <si>
    <t>Prometni znak - naselje (130 x 75 cm) - RA1</t>
  </si>
  <si>
    <t>Prometni znak - naselje (160 x 75 cm) - RA1</t>
  </si>
  <si>
    <t>Prometni znak - naselje (190 x 75 cm) - RA1</t>
  </si>
  <si>
    <t>Prometna tabla - RA1</t>
  </si>
  <si>
    <t>Prometni znak (osemkotne oblike 90 cm) - RA2</t>
  </si>
  <si>
    <t>Prometni znak (osemkotne oblike 60 cm) - RA2</t>
  </si>
  <si>
    <t>Prometni znak (osemkotne oblike 40 cm) - RA2</t>
  </si>
  <si>
    <t>Prometni znak (osemkotne oblike 30 cm) - RA2</t>
  </si>
  <si>
    <t>Ograja - N2W4 zabita v bankino na 4m</t>
  </si>
  <si>
    <t>Ograja - N2W5 zabita v bankino na 4m</t>
  </si>
  <si>
    <t>Ograja - N2W6 zabita v bankino na 4m</t>
  </si>
  <si>
    <t>Ograja - H1W5 zabita v bankino na 2m</t>
  </si>
  <si>
    <t>Ograja - H2W4 zabita v bankino na 2m</t>
  </si>
  <si>
    <t>Ograja - H2W5 zabita v bankino na 2m</t>
  </si>
  <si>
    <t>Ograja - N2W4 vijačena na 2m</t>
  </si>
  <si>
    <t>Ograja - N2W5 vijačena na 2m</t>
  </si>
  <si>
    <t>Ograja - N2W6 vijačena na 2m</t>
  </si>
  <si>
    <t>Ograja - H1W5 vijačena na 2m</t>
  </si>
  <si>
    <t>Ograja - H2W4 vijačena na 2m</t>
  </si>
  <si>
    <t>Ograja - H2W5 vijačena na 2m</t>
  </si>
  <si>
    <t>Ograja - N2W4 vijačena na 4m</t>
  </si>
  <si>
    <t>Ograja - N2W5 vijačena na 4m</t>
  </si>
  <si>
    <t>Ograja - N2W6 vijačena na 4m</t>
  </si>
  <si>
    <t>Ponikovalnica - fi 1000 mm</t>
  </si>
  <si>
    <t>Ponikovalnica - fi 1500 mm</t>
  </si>
  <si>
    <t>Ponikovalnica - fi 2250 mm</t>
  </si>
  <si>
    <t>Ograja - zaključnica 4 m</t>
  </si>
  <si>
    <t>Ograja - zaključnica 6 m</t>
  </si>
  <si>
    <t>Asfalt - (kalkulacija)</t>
  </si>
  <si>
    <t>Cestni smernik</t>
  </si>
  <si>
    <t>Cestni smernik - kapa</t>
  </si>
  <si>
    <t>Cestni smernik - odsevnik</t>
  </si>
  <si>
    <t>Cestno ogledalo - (kalkulacija)</t>
  </si>
  <si>
    <t>Cev betonska - (kalkulacija)</t>
  </si>
  <si>
    <t>Drog - (kalkulacija)</t>
  </si>
  <si>
    <t>Filtrski geotekstil velikosti por 0,11-0,15 mm</t>
  </si>
  <si>
    <t>Geotekstil nosilnosti vsaj 12 kN/m</t>
  </si>
  <si>
    <t>Ograja - Dodatek za krivino (N2W5)</t>
  </si>
  <si>
    <t>Ograja - Dodatek za krivino (palična ograja)</t>
  </si>
  <si>
    <t>Ograja - Dodatni odbojnik za ograjo tipa N2W5</t>
  </si>
  <si>
    <t>Ograja - Kolesarska letev za ograjo tipa N2W5</t>
  </si>
  <si>
    <t>Ograja - Motoristična letev tipa N2W5</t>
  </si>
  <si>
    <t>Ograja - Palična z vertikalnimi polnili, vijačena na 2m</t>
  </si>
  <si>
    <t>Ograja - Palična z vertikalnimi polnili, vijačena na 4m</t>
  </si>
  <si>
    <t>PE drenažne cevi (kalkulacija)</t>
  </si>
  <si>
    <t>Pokrov jaška - izven vozišča - (kalkulacija)</t>
  </si>
  <si>
    <t>Pokrov jaška - vozišče - (kalkulacija)</t>
  </si>
  <si>
    <t>Ponikovalnica (kalkulacija)</t>
  </si>
  <si>
    <t>Prometni znak - (kalkulacija)</t>
  </si>
  <si>
    <t>Robnik - (kalkulacija)</t>
  </si>
  <si>
    <t>Zapora - Betonska varovalna ograja BVO</t>
  </si>
  <si>
    <t>Zapora - Drog</t>
  </si>
  <si>
    <t>Zapora - Mini guard</t>
  </si>
  <si>
    <t>Zapora - Montažni robnik z odsevnikom</t>
  </si>
  <si>
    <t>Zapora - Prometni znak</t>
  </si>
  <si>
    <t>Zapora - Smerna deska s podstavkom (klemfix…)</t>
  </si>
  <si>
    <t>Zapora - Stožec</t>
  </si>
  <si>
    <t>Zapora - Tabla začasne bočne zapore</t>
  </si>
  <si>
    <t>Zapora - Triopan znaki</t>
  </si>
  <si>
    <t>Semaforji - prometno odvisni prenosni komplet</t>
  </si>
  <si>
    <r>
      <t>Pokrov jaška kovinski 25 t. FI 600 mm</t>
    </r>
    <r>
      <rPr>
        <sz val="10"/>
        <rFont val="Arial"/>
        <family val="2"/>
        <charset val="238"/>
      </rPr>
      <t xml:space="preserve"> (zaklep in protihrup.zaščita)</t>
    </r>
  </si>
  <si>
    <t>Delez (%)</t>
  </si>
  <si>
    <t>Povprečna cena</t>
  </si>
  <si>
    <t>Vsota delezev</t>
  </si>
  <si>
    <t>Kalkulacijska cena</t>
  </si>
  <si>
    <t>Hramba opuščenega vozila 1 mesec</t>
  </si>
  <si>
    <t>Hramba opuščenega vozila 1 teden</t>
  </si>
  <si>
    <t>Količina</t>
  </si>
  <si>
    <t>Cena/Enoto brez DDV</t>
  </si>
  <si>
    <t>Vrednost brez DDV</t>
  </si>
  <si>
    <t>DDV %</t>
  </si>
  <si>
    <t>Vrednost z DDV</t>
  </si>
  <si>
    <t>Vrednost postavke na enoto v EUR (z materialom)</t>
  </si>
  <si>
    <t>Vrednost postavke na enoto v EUR (brez materiala)</t>
  </si>
  <si>
    <t>Ukrepi krpanj obrabnega sloja - zelo lahka prometna obremenitev</t>
  </si>
  <si>
    <t>Ukrepi krpanj obrabnega sloja - lahka prometna obremenitev</t>
  </si>
  <si>
    <t>Ukrepi globinskih sanacij</t>
  </si>
  <si>
    <t>Čiščenje prometnih znakov - ročno</t>
  </si>
  <si>
    <t>Ukrepi »preplastitev« (zamenjava dotrajane asfaltne plasti 3 cm)</t>
  </si>
  <si>
    <t>Ukrepi »preplastitev« (zamenjava dotrajane asfaltne plasti 4 cm)</t>
  </si>
  <si>
    <t>030304</t>
  </si>
  <si>
    <t>030305</t>
  </si>
  <si>
    <t>Izdelava/zamenjava cevnega propusta (do 50 cm) na makadamskem vozišču</t>
  </si>
  <si>
    <t>Izdelava/zamenjava cevnega propusta (do 50 cm) na asfaltnem vozišču</t>
  </si>
  <si>
    <t>Izdelava/zamenjava cevnega propusta (nad 50 cm) na makadamskem vozišču</t>
  </si>
  <si>
    <t>Čiščenje revizijskih jaškov - ročno</t>
  </si>
  <si>
    <t>Čiščenje revizijskih jaškov - strojno</t>
  </si>
  <si>
    <t>Opis del: -prevoz na mesto izvajanja, -postavitev triopan znaka, -čiščenje pokrova in odpiranje jaška, -ročno čiščenje dna jaška, vtokov v jašek, -odvoz materiala s samokolnico do 10m in razgrinjanje materiala, -premikanje po trasi do naslednjega jaška.
V primeru potrebe se postavitev zapore obračuna režijsko po dogovoru z nadzorom.</t>
  </si>
  <si>
    <t>050402</t>
  </si>
  <si>
    <t>050403</t>
  </si>
  <si>
    <t>Opis del: -prevoz na mesto izvajanja, -postavitev triopan znaka, -ročno čiščenje lica prometnega znaka in ravnanje znakov.
V primeru potrebe se postavitev zapore obračuna režijsko po dogovoru z nadzorom.</t>
  </si>
  <si>
    <t>Opis del: -nakladanje prometnega znaka na pregledniško vozilo, -prevoz na mesto izvajanja, -postavitev triopan znaka, -montaža novega prometnega znaka.
Upošteva se najnižji tip svetlobne odbojnosti (RA) določen v Pravilniku o prometni signalizaciji in prometni opremi na javnih cestah. Po dogovoru z nadzorom se prizna višji tip svetlobne odbojnosti. Za izdelavo predračuna se uporabi povprečna (kalkulacijska) cena materiala. Dejanski obračun upošteva ceno dejansko uporabljenega materiala (v primeru uporabe materiala z višjo ceno od kalkulacijske se obračunu prišteje razlika v ceni in obratno). V primeru potrebe se postavitev zapore obračuna režijsko po dogovoru z nadzorom.</t>
  </si>
  <si>
    <t>Opis del: -nakladanje drogov, betonskih temeljev in znakov na pregledniško vozilo, -prevoz na mesto izvajanja, -postavitev triopan znaka, -postavitev droga z betonskim temeljem, -montaža novega prometnega znaka. 
Upošteva se najnižji tip svetlobne odbojnosti (RA) določen v Pravilniku o prometni signalizaciji in prometni opremi na javnih cestah. Po dogovoru z nadzorom se prizna višji tip svetlobne odbojnosti. Za izdelavo predračuna se uporabi povprečna (kalkulacijska) cena materiala. Dejanski obračun upošteva ceno dejansko uporabljenega materiala (v primeru uporabe materiala z višjo ceno od kalkulacijske se obračunu prišteje razlika v ceni in obratno). Temelj se izvede z vrtanjem in betoniranjem na licu mesta. V primeru potrebe se postavitev zapore obračuna režijsko po dogovoru z nadzorom.</t>
  </si>
  <si>
    <t>Opis del: -nakladanje drogov, betonskih temeljev in znakov na pregledniško vozilo, -prevoz na mesto izvajanja, -postavitev triopan znaka, -postavitev dveh drogov z betonskim temeljem, -montaža novega prometnega znaka. 
Upošteva se najnižji tip svetlobne odbojnosti (RA) določen v Pravilniku o prometni signalizaciji in prometni opremi na javnih cestah. Po dogovoru z nadzorom se prizna višji tip svetlobne odbojnosti. Za izdelavo predračuna se uporabi povprečna (kalkulacijska) cena materiala. Dejanski obračun upošteva ceno dejansko uporabljenega materiala (v primeru uporabe materiala z višjo ceno od kalkulacijske se obračunu prišteje razlika v ceni in obratno). Temelj se izvede z vrtanjem in betoniranjem na licu mesta. V primeru potrebe se postavitev zapore obračuna režijsko po dogovoru z nadzorom.</t>
  </si>
  <si>
    <t>Opis del: -nakladanje droga in betonskega temelja na pregledniško vozilo, -prevoz na mesto izvajanja, -postavitev triopan znaka, -demontaža obstoječega prometnega znaka, -odstranitev poškodovanega droga skupaj s temeljem, -postavitev novega droga z betonskim temeljem, -montaža prometnega znaka, -odvoz droga na deponijo. 
Za izdelavo predračuna se uporabi povprečna (kalkulacijska) cena materiala. Dejanski obračun upošteva ceno dejansko uporabljenega materiala (v primeru uporabe materiala z višjo ceno od kalkulacijske se obračunu prišteje razlika v ceni in obratno). Temelj se izvede z vrtanjem in betoniranjem na licu mesta. V primeru potrebe se postavitev zapore obračuna režijsko po dogovoru z nadzorom.</t>
  </si>
  <si>
    <t>Opis del: -nakladanje droga in betonskega temelja na pregledniško vozilo, -prevoz na mesto izvajanja, -postavitev triopan znaka, -demontaža obstoječih prometnih znakov, -odstranitev poškodovanega droga skupaj s temeljem, -postavitev novega droga z betonskim temeljem, -montaža prometnih znakov, -odvoz droga na deponijo. 
Za izdelavo predračuna se uporabi povprečna (kalkulacijska) cena materiala. Dejanski obračun upošteva ceno dejansko uporabljenega materiala (v primeru uporabe materiala z višjo ceno od kalkulacijske se obračunu prišteje razlika v ceni in obratno). Temelj se izvede z vrtanjem in betoniranjem na licu mesta. V primeru potrebe se postavitev zapore obračuna režijsko po dogovoru z nadzorom.</t>
  </si>
  <si>
    <t>Opis del: -nakladanje prometnega znaka na pregledniško vozilo, -prevoz na mesto izvajanja, -postavitev triopan znaka, -demontaža poškodovanega prometnega znaka, -montaža novega prometnega znaka. 
Upošteva se najnižji tip svetlobne odbojnosti (RA) določen v Pravilniku o prometni signalizaciji in prometni opremi na javnih cestah. Po dogovoru z nadzorom se prizna višji tip svetlobne odbojnosti. Za izdelavo predračuna se uporabi povprečna (kalkulacijska) cena materiala. Dejanski obračun upošteva ceno dejansko uporabljenega materiala (v primeru uporabe materiala z višjo ceno od kalkulacijske se obračunu prišteje razlika v ceni in obratno). V primeru potrebe se postavitev zapore obračuna režijsko po dogovoru z nadzorom.</t>
  </si>
  <si>
    <t>Opis del: -nakladanje drogov, betonskih temeljev in znakov na pregledniško vozilo, -prevoz na mesto izvajanja, -postavitev triopan znaka, -demontaža prometnega znaka, -odstranitev obstoječih drogov skupaj s temeljem, -postavitev novih drogov z betonskim temeljem, -montaža novega prometnega znaka, -odvoz drogov in znaka na deponijo. 
Upošteva se najnižji tip svetlobne odbojnosti (RA) določen v Pravilniku o prometni signalizaciji in prometni opremi na javnih cestah. Po dogovoru z nadzorom se prizna višji tip svetlobne odbojnosti. Za izdelavo predračuna se uporabi povprečna (kalkulacijska) cena materiala. Dejanski obračun upošteva ceno dejansko uporabljenega materiala (v primeru uporabe materiala z višjo ceno od kalkulacijske se obračunu prišteje razlika v ceni in obratno). Temelj se izvede z vrtanjem in betoniranjem na licu mesta. V primeru potrebe se postavitev zapore obračuna režijsko po dogovoru z nadzorom.</t>
  </si>
  <si>
    <t>Opis del: -prevoz na mesto izvajanja, -postavitev triopan znaka, -demontaža prometnega znaka, -odstranitev droga, -nakladanje na vozilo, -odvoz na deponijo. 
V primeru potrebe se postavitev zapore obračuna režijsko po dogovoru z nadzorom.</t>
  </si>
  <si>
    <t>Opis del: -prevoz na mesto izvajanja, -postavitev triopan znaka, -demontaža prometnega znaka, -nakladanje na vozilo, -odvoz na deponijo.
V primeru potrebe se postavitev zapore obračuna režijsko po dogovoru z nadzorom.</t>
  </si>
  <si>
    <t>Opis del: -prevoz na mesto izvajanja, -postavitev triopan znaka, -odstranitev droga, -nakladanje na vozilo, -odvoz na deponijo. 
V primeru potrebe se postavitev zapore obračuna režijsko po dogovoru z nadzorom.</t>
  </si>
  <si>
    <t>Opis del: -nakladanje droga, betonskega temelja in ogledala na pregledniško vozilo, -prevoz na mesto izvajanja, -postavitev triopan znaka, -postavitev droga z betonskim temeljem, -montaža novega ogledala. 
Za izdelavo predračuna se uporabi povprečna (kalkulacijska) cena materiala. Dejanski obračun upošteva ceno dejansko uporabljenega materiala (v primeru uporabe materiala z višjo ceno od kalkulacijske se obračunu prišteje razlika v ceni in obratno). Temelj se izvede z vrtanjem in betoniranjem na licu mesta. V primeru potrebe se postavitev zapore obračuna režijsko po dogovoru z nadzorom.</t>
  </si>
  <si>
    <t>Opis del: -nakladanje ogledala na pregledniško vozilo, -prevoz na mesto izvajanja, -postavitev triopan znaka, -demontaža poškodovanega ogledala, -montaža novega ogledala. 
Za izdelavo predračuna se uporabi povprečna (kalkulacijska) cena materiala. Dejanski obračun upošteva ceno dejansko uporabljenega materiala (v primeru uporabe materiala z višjo ceno od kalkulacijske se obračunu prišteje razlika v ceni in obratno). V primeru potrebe se postavitev zapore obračuna režijsko po dogovoru z nadzorom.</t>
  </si>
  <si>
    <t>Izdelava/zamenjava cevnega propusta (nad 50 cm) na asfaltnem vozišču</t>
  </si>
  <si>
    <t>Čiščenje koritnic, muld in kanalet - ročno</t>
  </si>
  <si>
    <t>Čiščenje koritnic, muld in kanalet - strojno</t>
  </si>
  <si>
    <t>Opis del: -prevoz na mesto izvajanja, -postavitev triopan znaka, -ročno čiščenje nanošenega blata, grušča, zemljine, drobirja, -nakladanje materiala na samokolnico, -odvoz materiala s samokolnico na razdaljo do 10m na rob bankine in razgrinjanje. 
Odvoz s samokolnico do 10m. Materiala ni dovoljeno metati na brežino nad muldo ali koritnico. Morebitno nakladanje in odvoz materiala se po dogovoru z nadzorom obračuna po režijskih stroških. V primeru potrebe se postavitev zapore obračuna režijsko po dogovoru z nadzorom.</t>
  </si>
  <si>
    <t>Opis del: -prevoz na mesto izvajanja, -postavitev triopan znaka, -čiščenje nanošenega blata, grušča, zemljine s samohodno krtačo za čiščenje muld in koritnic, -odvoz materiala na deponijo.
V primeru potrebe se postavitev zapore obračuna režijsko po dogovoru z nadzorom. Morebitni strošek deponije se prizna po dejanski fakturi in predhodnem dogovoru z nadzorom.</t>
  </si>
  <si>
    <t>Popravilo jaška, vozišče</t>
  </si>
  <si>
    <t>Popravilo jaška, izven vozišča</t>
  </si>
  <si>
    <t>051403</t>
  </si>
  <si>
    <t>051404</t>
  </si>
  <si>
    <t>021701</t>
  </si>
  <si>
    <t>021801</t>
  </si>
  <si>
    <t>050602</t>
  </si>
  <si>
    <t>070505</t>
  </si>
  <si>
    <t>071304</t>
  </si>
  <si>
    <t>071305</t>
  </si>
  <si>
    <t>071402</t>
  </si>
  <si>
    <t>071403</t>
  </si>
  <si>
    <t>Zamenjava pokrova jaška</t>
  </si>
  <si>
    <t>Zamenjava pokrova jaška, izven vozišča</t>
  </si>
  <si>
    <t>Krpanje udarnih jam z asfaltom - ročno</t>
  </si>
  <si>
    <t>Vzdrževanje kolesarskih poti in pločnikov</t>
  </si>
  <si>
    <t>Postavitev ogledala (z drogom in temeljem)</t>
  </si>
  <si>
    <t>Montaža zaključnice (4m)</t>
  </si>
  <si>
    <t>Menjava ogledala (z drogom in temeljem)</t>
  </si>
  <si>
    <t>Menjava znaka z dvema drogovoma (z drogom in temeljem)</t>
  </si>
  <si>
    <t>Menjava droga z dvema prometnima znakoma (z drogom in temeljem)</t>
  </si>
  <si>
    <t>Menjava droga z enim prometnim znakom (z drogom in temeljem)</t>
  </si>
  <si>
    <t>Vodenje Banke cestnih podatkov (BCP-ja)</t>
  </si>
  <si>
    <t>210101</t>
  </si>
  <si>
    <t>Cisterna pod pritiskom do 110 kW</t>
  </si>
  <si>
    <t>Cisterna pod pritiskom nad 110 kW</t>
  </si>
  <si>
    <t>Vzdrževanje in dopolnjevanje BCP-ja v skladu z zahtevami Direkcije RS za ceste</t>
  </si>
  <si>
    <t>Osnovna dolžnost preglednika je nadziranje stanja cest in varnosti prometa, tako v letnem, kot tudi v zimskem času. Dela in naloge, ki jih izvaja preglednik ter znanja in spretnosti so natančno določena v katalogu standardov strokovnih znanj in spretnosti za poklicno kvalifikacijo ter v Pravilniku o vrstah vzdrževalnih del na javnih cestah in nivoju rednega vzdrževanja javnih cest (Uradni list RS, št. 62/1998)  
Obračun se vrši po tekočem kilometru pregledane ceste. V kolikor se pri pregledu opravljajo manjša popravila se strošek dodatne delovne sile (vzdrževalec ceste) in material obračuna po režiji v tej postavki, morebitna uporaba drobnega orodja se obračuna posebej, signalizacija za interventne zapore se obračuna posebej.</t>
  </si>
  <si>
    <t>Čiščenje vozišča zajema odstranitev vsega, kar bi lahko negativno vplivalo na varnost prometa, funkcionalnost in urejen videz.
Delo zajema: -prevoz na mesto izvajanja, -postavitev triopan znaka, -čiščenje posipnega materiala, zruškov, blata, nesnage in drugih predmetov in snovi, ki ogrožajo ali ovirajo promet, -ročno nalaganje materiala na samokolnico/poltovorno vozilo, -odvoz materiala na deponijo. 
Cena se obračunava po m2. V primeru potrebe se postavitev zapore obračuna režijsko po dogovoru z nadzorom.</t>
  </si>
  <si>
    <t>Krpanje udarnih jam s hladno maso - ročno</t>
  </si>
  <si>
    <t xml:space="preserve">Opis del: -prevoz skupine in opreme na mesto izvajanja, -postavitev triopan znaka, -odstranjevanje umazanije in nevezanega materiala iz izsekanih lukenj, -odvoz materiala izven vozišča ali nakladanje na vozilo, -odvoz materiala na deponijo, -enakomeren pobrizg dna in robov udarne jame z bitumensko emulzijo (do 1kg/m2), -prevoz zmesi s tovornim vozilom s termokesonom, -vgrajevanje zmesi na suho podlago in valjanje z vibracijskim valjarjem, tako da je vgrajeno mesto v istem nivoju z obstoječim voziščem ter premaz stika z emulzijo, -ročno čiščenje vozišča okrog zakrpanega mesta.
Sestava asfaltne zmesi, ki jo vgrajujemo mora biti enaka kot na obstoječem vozišču. V primeru potrebe se postavitev zapore obračuna režijsko po dogovoru z nadzorom.
</t>
  </si>
  <si>
    <t>Opis del: -prevoz na mesto izvajanja, -postavitev triopan znaka, -čiščenje dna udarne jame (prah, blato), -vgrajevanje in zbijanje materiala z manjšim valjarjem ali vibro ploščo. 
Porabljeni material se obračuna režijsko po ceniku v tej postavki. Pri obračunu se upošteva površina pokrpanega odseka (širina vozišča x dolžina odseka). V primeru potrebe se postavitev zapore obračuna režijsko po dogovoru z nadzorom.</t>
  </si>
  <si>
    <t>Ukrepi globinskih sanacij  - hladna reciklaža (do globine 25 cm, obrabno zaporna plast (4 cm))</t>
  </si>
  <si>
    <t>Opis del: -prevoz na mesto izvajanja, -postavitev triopan znaka, -nasutje manjkajočega materiala, -profiliranje bankine v pravilnem naklonu in čiščenje jarka, -nakladanje zemljine z bankine na tovorno vozilo, -odvoz materiala na deponijo, -dodatno ročno profiliranje. 
V primeru potrebe se postavitev zapore obračuna režijsko po dogovoru z nadzorom. Material se obračuna režijsko po ceniku.</t>
  </si>
  <si>
    <t>Kamniti material za urejanje makadamskih cest</t>
  </si>
  <si>
    <t>Dobava kamnitega materiala (0-32 mm) in prevoz na razdalji 20 km.</t>
  </si>
  <si>
    <t>020101</t>
  </si>
  <si>
    <t>020302</t>
  </si>
  <si>
    <t>020303</t>
  </si>
  <si>
    <t>Opis del: -prevoz na mesto izvajanja, -postavitev triopan znaka, -nakladanje in razkladanje hladne mase na in z vozila, -obsekovanje in oblikovanje poškodovanih robov udarne jame, -odstranjevanje umazanije in nevezanega materiala iz izsekanih lukenj, -vgrajevanje hladne zmesi z nabijanjem z ročnim nabijalom, tako da je vgrajeno mesto v istem nivoju z obstoječim voziščem, -ročno čiščenje vozišča okrog zakrpanega mesta, -odvoz materiala na deponijo.
V primeru potrebe se postavitev zapore obračuna režijsko po dogovoru z nadzorom.</t>
  </si>
  <si>
    <t xml:space="preserve">Opis del: -prevoz na mesto izvajanja, -postavitev triopan znaka, -nasutje manjkajočega materiala, -profiliranje bankine v pravilnem naklonu z rovokopačem, -nakladanje zemljine z bankine na tovorno vozilo, -odvoz materiala na deponijo, -dodatno ročno profiliranje in valjanje. 
V primeru potrebe se postavitev zapore obračuna režijsko po dogovoru z nadzorom. Morebitno nakladanje in odvoz materiala se po dogovoru z nadzorom obračuna po režijskih stroških. Morebitni strošek deponije se prizna po dejanski fakturi in predhodnem dogovoru z nadzorom. Material se obračuna režijsko po ceniku.
</t>
  </si>
  <si>
    <t>Čiščenje jarkov zajema: -prevoz na mesto izvajanja, -postavitev triopan znaka, -čiščenja blata, nanošenega materiala (oziroma nesnage) in vegetacije z dna jarka z rovokopačem s profilno žlico, -nakladanje materiala na tovorno vozilo, -odvoz materiala na deponijo. 
V primeru potrebe se postavitev zapore obračuna režijsko po dogovoru z nadzorom. Morebitni strošek deponije se prizna po dejanski fakturi in predhodnem dogovoru z nadzorom.</t>
  </si>
  <si>
    <t>Izkop zasutih jarkov zajema: -prevoz na mesto izvajanja, -postavitev triopan znaka, -izkop jarka z rovokopačem s profilno žlico, -nakladanje materiala na tovorno vozilo, -odvoz materiala na deponijo. 
Stroški deponije se obračunavajo po dejanskih stroških in predhodnem dogovoru z nadzorom. V primeru potrebe se postavitev zapore obračuna režijsko po dogovoru z nadzorom.</t>
  </si>
  <si>
    <t>Opis del: -prevoz na mesto izvajanja, -postavitev triopan znaka, -ročno čiščenje nanošenega blata, grušča, zemljine, drobirja, -odlaganje materiala na kupe ob robu mulde ali koritnice, -ročno nalaganje materiala na poltovorno vozilo in odvoz. 
V usekih je bistveno več materiala. Materiala ni dovoljeno metati na brežino nad koritnico. Postavka ne vključuje čiščenja robnika. V primeru potrebe se postavitev zapore obračuna režijsko po dogovoru z nadzorom.</t>
  </si>
  <si>
    <t>Opis del: -prevoz na mesto izvajanja, -postavitev triopan znaka, -čiščenje pokrova in odpiranje jaška, -sesanje materiala strojno s cisterno pod pritiskom, -premik do naslednjega jaška, -odvoz materiala na deponijo. 
V primeru potrebe se postavitev zapore obračuna režijsko po dogovoru z nadzorom. Morebitni strošek deponije se prizna po dejanski fakturi in predhodnem dogovoru z nadzorom.</t>
  </si>
  <si>
    <t>Opis del: -prevoz na mesto izvajanja, -postavitev triopan znaka, -ročno čiščenje blata, vegetacije in nesnage iz propusta, -nakladanje na samokolnico, -odvoz do 10m in razgrinjanje materiala. 
Pripelje preglednik v okviru pregledniške službe. Morebiten odvoz materiala se računa po režijskih stroških in predhodnem dogovoru z nadzorom. V primeru potrebe se postavitev zapore obračuna režijsko po dogovoru z nadzorom.</t>
  </si>
  <si>
    <t>Opis del: -prevoz na mesto izvajanja, -postavitev triopan znaka, -čiščenje blata, vegetacije in nesnage iz propusta s cisterno pod pritiskom, -odvoz na deponijo. 
V primeru potrebe se postavitev zapore obračuna režijsko po dogovoru z nadzorom. Morebiten odvoz materiala se računa po režijskih stroških  in predhodnem dogovoru z nadzorom.</t>
  </si>
  <si>
    <t>Opis del: -prevoz na mesto izvajanja, -postavitev triopan znaka, -zarez asfalta debeline do 10 cm, -rušenje, nakladanje in odvoz poškodovanega asfalta debeline 10 cm, izkop materiala v debelini 30 cm, nakladanje na kamion in odvoz na deponijo, -vgrajevanje kval. kamn. drobljenca 0-16 mm v debelini 30cm, utrjevanje po 15 cm do Ev2=100Mpa, -premaz stikov z obst. asfaltom z ustrezno emulzijo, -vgrajevanje vezane plasti AC 16 surf B 70/100 A4 v debelini 6-7 cm, -strojno oblikovanje asfaltne mulde.
V primeru potrebe se postavitev zapore obračuna režijsko po dogovoru z nadzorom. Za izdelavo predračuna se uporabi povprečna (kalkulacijska) cena materiala. Dejanski obračun upošteva ceno dejansko uporabljenega materiala (v primeru uporabe materiala z višjo ceno od kalkulacijske se obračunu prišteje razlika v ceni in obratno).</t>
  </si>
  <si>
    <t>Opis del: -prevoz skupine in materiala na mesto izvajanja, -premično zavarovanje odseka na katerem se izvaja talno obeleženje, -barvanje obeležb, -postavitev stožcev, -odstranjevanje stožcev ko se barva posuši.
Risanje/obnova ostalih talnih obeležb (prehodi za pešce, obnova barve na hitrostnih ovirah, obnova označb na prehodih,…). V primeru potrebe se postavitev zapore obračuna režijsko po dogovoru z nadzorom.</t>
  </si>
  <si>
    <t>Opis del: -prevoz na mesto izvajanja, -obsekovanje/obrezovanje rastlinja do fi 10 cm, -odstranjevanje drevja manjšega profila z izločanjem, -rezanje oz. obsekovanje drevja v obsegu, da se zagotovi potrebna preglednost na cesti in vidnost prometnih znakov, -nanos vejevja z zlaganjem v kopice. 
Rastlinje do premera 10 cm.  V primeru potrebe se postavitev zapore obračuna režijsko po dogovoru z nadzorom. Morebitno nakladanje in odvoz materiala se po dogovoru z nadzorom obračuna po režijskih stroških. Morebitni strošek deponije se prizna po dejanski fakturi in predhodnem dogovoru z nadzorom.</t>
  </si>
  <si>
    <t>Podiranje in odstranitev dreves (debeline od 10 do 30 cm)</t>
  </si>
  <si>
    <t>Podiranje in odstranitev dreves (debeline nad 30 cm)</t>
  </si>
  <si>
    <t>Krpanje udarnih jam z asfaltom z rezkanjem - ročno</t>
  </si>
  <si>
    <t>Odstranitev cestnih robnikov</t>
  </si>
  <si>
    <t xml:space="preserve">Kompletna odstranitev robnikov s strojnim rušenjem, nakladanjem materiala in odvozom na stalno deponijo.
Opis del: -prevoz na mesto izvajanja, -postavitev triopan znaka, -odkop robnika, -odstranjevanje poškodovanih delov in temelja z razbijanjem, -utrjevanje podlage
V primeru potrebe se postavitev zapore obračuna režijsko po dogovoru z nadzorom. </t>
  </si>
  <si>
    <t>Opis del: -prevoz skupine in opreme na mesto izvajanja, -postavitev triopan znaka, -označevanje mesta izseka (po možnosti naj bo mesto čim bolj pravokotno in vzporedno z osjo vozišča), -rezkanje materiala pravokotno na površino vozišča, -odstranjevanje umazanije in nevezanega materiala iz izsekanih lukenj, -odvoz materiala izven vozišča ali nakladanje na tovorno vozilo, -odvoz materiala na deponijo, -enakomeren premaz dna in robov udarne jame z bitumensko emulzijo (do 1kg/m2), -prevoz zmesi s tovornim vozilom, -vgrajevanje zmesi na suho podlago, -valjanje z vibracijskim valjarjem, tako da je vgrajeno mesto v istem nivoju z obstoječim voziščem, -čiščenje vozišča po končanem delu.
Sestava asfaltne zmesi, ki jo vgrajujemo mora biti enaka kot na obstoječem vozišču. V primeru potrebe se postavitev zapore obračuna režijsko po dogovoru z nadzorom.</t>
  </si>
  <si>
    <t xml:space="preserve">Opis del: -prevoz skupine in opreme na mesto izvajanja, -postavitev triopan znaka, -odstranjevanje umazanij in nevezanega materiala iz izsekanih lukenj, -enakomeren premaz z bitumensko emulzijo (do 1kg/m2), -prevoz mase s tovornim vozilom, -vgrajevanje mase na suho podlago, -valjanje z vibracijskim valjarjem, tako da je vgrajeno mesto v istem nivoju z obstoječim voziščem. -ročno čiščenje vozišča okrog zakrpanega mesta.
Sestava asfaltne mase, ki jo vgrajujemo mora biti enaka kot na obstoječem vozišču. V primeru potrebe se postavitev zapore obračuna režijsko po dogovoru z nadzorom. Postavka se uporablja izjemoma na zelo slabem vozišču.
</t>
  </si>
  <si>
    <t>Opis del: -prevoz na mesto izvajanja, -postavitev zapore, -dovoz materiala s tovornimi vozili, -razsutje materiala z vozilom v potegu, -razgrinjanje in profiliranje nasutega materiala z grederjem (debelina dosipavanja materiala je 3 cm), -močenje materiala in valjanje z vibracijskim valjarjem, -ročno urejanje robov in čiščenje objektov za odvodnjavanje. 
V primeru porabe kamnitega materiala nad in pod debelino 3 cm se obračuna dodatno.</t>
  </si>
  <si>
    <t>Površinska prevleka za makadamska cestišča, imenovana tudi “protiprašna zaščita”, je nosilno obrabna plast različnih vrst, izdelana po hladnem postopku.Na pripravljeno podlago nevezane nosilne plasti (NNP) z dvema zaporednima pobrizgoma bitumenskega veziva izmenično posipamo in uvaljamo dve do štiri plasti čistega pranega drobirja in tako dobimo nosilno obrabno zaporno plast.
Opis del: -prevoz na mesto izvajanja, -postavitev zapore, - priprava podlage, - dvojni zaporedni pobrizg bitumenskega veziva, - posipanje in uvaljanje plasti čistega pranega drobirja (2-4 plasti).</t>
  </si>
  <si>
    <t>Opis del: -prevoz skupine in opreme na mesto izvajanja, -postavitev zapore, -označevanje mesta rezkanja, -rezkanje v debelini 3 - 4cm, -direktno nakladanje materiala na tovorno vozilo, -odvoz materiala na deponijo, -čiščenje vozišča. 
Morebitni strošek deponije se prizna po dejanski fakturi in predhodnem dogovoru z nadzorom.</t>
  </si>
  <si>
    <t>Postavka zajema: -prevoz skupine in opreme na mesto izvajanja, -postavitev zapore, -označevanje mesta krpanja, -enakomeren pobrizg z bitumensko emulzijo (do 1kg/m2) -prevoz asfaltne zmesi s tovornimi vozili, -stresanje materiala s tovornega vozila na keson finišerja, -razgrinjanje, nabijanje in zglajevanje nosilne plasti s finišerjem, -valjanje z vibracijskim valjarjem. 
Za izdelavo predračuna se uporabi povprečna (kalkulacijska) cena materiala. Dejanski obračun upošteva ceno dejansko uporabljenega materiala (v primeru uporabe materiala z višjo ceno od kalkulacijske se obračunu prišteje razlika v ceni in obratno).</t>
  </si>
  <si>
    <t>Postavka zajema: -prevoz skupine in opreme na mesto izvajanja, -postavitev zapore, -označevanje mesta krpanja, -enakomeren pobrizg z bitumensko emulzijo (do 1kg/m2) -prevoz asfaltne zmesi s tovornimi vozili, -stresanje materiala s tovornega vozila, -razgrinjanje, nabijanje in zglajevanje nosilne plasti, -valjanje z vibracijskim valjarjem.
Za izdelavo predračuna se uporabi povprečna (kalkulacijska) cena materiala. Dejanski obračun upošteva ceno dejansko uporabljenega materiala (v primeru uporabe materiala z višjo ceno od kalkulacijske se obračunu prišteje razlika v ceni in obratno).</t>
  </si>
  <si>
    <t>Postavka zajema:
•              Prevoz skupine in opreme na mesto izvajanja in postavitev zapore
•              Rezkanje asfalta v povprečni debelini 4 cm z nakladanjem in odvozom v trajno deponijo gradbenih odpadkov
•              Čiščenje podlage
•              Pobrizg s kationsko bitumensko emulzijo v količini 0,3 kg/m2 
•              Dobava in vgrajevanje AC 11 surf B70/100, A4 v debelini 4 cm (nosilno obrabna asfaltna plast s karbonatnimi zrni) 
Za izdelavo predračuna se uporabi povprečna (kalkulacijska) cena materiala. Dejanski obračun upošteva ceno dejansko uporabljenega materiala (v primeru uporabe materiala z višjo ceno od kalkulacijske se obračunu prišteje razlika v ceni in obratno).</t>
  </si>
  <si>
    <t>Postavka zajema:
•              Prevoz skupine in opreme na mesto izvajanja in postavitev zapore
•              Rezkanje asfalta v povprečni debelini 3 cm z nakladanjem in odvozom v trajno deponijo gradbenih odpadkov 
•              Čiščenje podlage
•              Pobrizg s kationsko bitumensko emulzijo v količini 0,3 kg/m2  
•              Dobava in vgrajevanje AC 8 surf B70/100, A4/Z2 v debelini 3 cm 
Za izdelavo predračuna se uporabi povprečna (kalkulacijska) cena materiala. Dejanski obračun upošteva ceno dejansko uporabljenega materiala (v primeru uporabe materiala z višjo ceno od kalkulacijske se obračunu prišteje razlika v ceni in obratno).</t>
  </si>
  <si>
    <t>Opis del: -nakladanje materiala na tovorno vozilo, -prevoz na mesto izvajanja, -postavitev triopan znaka, -razkladanje in raznos na mesto vgraditve, -montaža fajfe. 
V primeru potrebe se postavitev zapore obračuna režijsko po dogovoru z nadzorom.</t>
  </si>
  <si>
    <t>Opis del: -nakladanje materiala (ščitniki, stebri ograje, vijaki,…) za popravilo varnostnih ograj na tovorno vozilo, -prevoz na mesto izvajanja, -postavitev triopan znaka, -razkladanje in raznos na mesto vgraditve, -obeleževanje postavitve, -rezanje (z varilnim aparatom na CO2) in demontaža poškodovanih delov jeklene varnostne ograje z nakladanjem na vozilo, -zabijanje novih jeklenih stebrov, -postavitev novih ščitnikov z zategovanjem vijakov, -ročni izkop materiala na bankini za montažo dolgih zaključnic, -zamenjava poškodovanih svetlobnih odsevnikov, -čiščenje po končanih delih, -odvoz poškodovanih in dotrajanih odbojnih ograj na deponijo. 
Za izdelavo predračuna se uporabi povprečna (kalkulacijska) cena materiala. Dejanski obračun upošteva ceno dejansko uporabljenega materiala (v primeru uporabe materiala z višjo ceno od kalkulacijske se obračunu prišteje razlika v ceni in obratno). V primeru potrebe se postavitev zapore obračuna režijsko po dogovoru z nadzorom.</t>
  </si>
  <si>
    <t>Opis del: -nakladanje materiala (ščitniki, vijaki,…) za popravilo varnostnih ograj na tovorno vozilo, -prevoz na mesto izvajanja, -postavitev triopan znaka, -razkladanje in raznos na mesto vgraditve, -obeleževanje postavitve, -rezanje (z varilnim aparatom na CO2) in demontaža poškodovanih delov z nakladanjem na vozilo, -montaža novih delov -čiščenje po končanih delih, -odvoz poškodovanih in dotrajanih odbojnih ograj na deponijo. 
Za izdelavo predračuna se uporabi povprečna (kalkulacijska) cena materiala. Dejanski obračun upošteva ceno dejansko uporabljenega materiala (v primeru uporabe materiala z višjo ceno od kalkulacijske se obračunu prišteje razlika v ceni in obratno). V primeru potrebe se postavitev zapore obračuna režijsko po dogovoru z nadzorom.</t>
  </si>
  <si>
    <t>Opis del: -prevoz na mesto izvajanja, -postavitev triopan znaka, -koritnico oblikujemo s poševno asfaltno, betonsko ali tlakovano površino z nagibom 1:5 proti robniku, ki leži ob bermi. Vzdolžno odtekanje vode po koritnici zagotovimo z zadostnim vzdolžnim padcem, ki je odvisen od podlage koritnice -pri klasičnem načinu izdelave namestimo robnike na podložni beton, z betonom jih utrdimo z obeh strani in nato naredimo dno koritnice.
V primeru potrebe se postavitev zapore obračuna režijsko po dogovoru z nadzorom. Za izdelavo predračuna se uporabi povprečna (kalkulacijska) cena materiala. Dejanski obračun upošteva ceno dejansko uporabljenega materiala (v primeru uporabe materiala z višjo ceno od kalkulacijske se obračunu prišteje razlika v ceni in obratno).</t>
  </si>
  <si>
    <t>Opis del: -nakladanje materiala za popravilo varnostnih ograj na tovorno vozilo, -prevoz na mesto izvajanja, -postavitev triopan znaka, -razkladanje in raznos na mesto vgraditve, -obeleževanje postavitve, -rezanje (z varilnim aparatom na CO2) in demontaža poškodovanih delov z nakladanjem na vozilo, -montaža novih delov -čiščenje po končanih delih, -odvoz poškodovanih in dotrajanih odbojnih ograj na deponijo. 
Dodatek za višino stebra po dogovoru z nadzorom.
V primeru potrebe se postavitev zapore obračuna režijsko po dogovoru z nadzorom.</t>
  </si>
  <si>
    <t>ZS - Snežni koli 2m leseni</t>
  </si>
  <si>
    <t>ZS - Snežni koli 2m plastični</t>
  </si>
  <si>
    <t>Ograja - Steber (2m)</t>
  </si>
  <si>
    <t>Ograja - Vijačena na 2m - (kalkulacija)</t>
  </si>
  <si>
    <t>Ograja - Vijačena na 4m - (kalkulacija)</t>
  </si>
  <si>
    <t>Ograja - Zabita na bankino - (kalkulacija)</t>
  </si>
  <si>
    <t>Ograja - Zaključnica (kalkulacija)</t>
  </si>
  <si>
    <t>Ograja - Zaključnica fajfa</t>
  </si>
  <si>
    <t>ZS - Agregat za posipanje s transportom franco baza (povprečje) (4-8 in 8-16mm)</t>
  </si>
  <si>
    <r>
      <t>ZS - CaCl</t>
    </r>
    <r>
      <rPr>
        <vertAlign val="subscript"/>
        <sz val="10"/>
        <rFont val="Arial"/>
        <family val="2"/>
        <charset val="238"/>
      </rPr>
      <t>2</t>
    </r>
    <r>
      <rPr>
        <sz val="10"/>
        <rFont val="Arial"/>
        <family val="2"/>
        <charset val="238"/>
      </rPr>
      <t xml:space="preserve"> - 30% raztopina</t>
    </r>
  </si>
  <si>
    <r>
      <t>ZS - CaCl</t>
    </r>
    <r>
      <rPr>
        <vertAlign val="subscript"/>
        <sz val="10"/>
        <rFont val="Arial"/>
        <family val="2"/>
        <charset val="238"/>
      </rPr>
      <t>2</t>
    </r>
    <r>
      <rPr>
        <sz val="10"/>
        <rFont val="Arial"/>
        <family val="2"/>
        <charset val="238"/>
      </rPr>
      <t xml:space="preserve"> - granulat</t>
    </r>
  </si>
  <si>
    <t>ZS - Evaporirana sol</t>
  </si>
  <si>
    <t>ZS - mešanica 1 : 1</t>
  </si>
  <si>
    <t>ZS - mešanica 1 : 2</t>
  </si>
  <si>
    <t>ZS - mešanica 1 : 3</t>
  </si>
  <si>
    <t>ZS - mešanica 1 : 4</t>
  </si>
  <si>
    <t>ZS - MgCl2 - 22% raztopina</t>
  </si>
  <si>
    <r>
      <t>ZS - MgCl</t>
    </r>
    <r>
      <rPr>
        <vertAlign val="subscript"/>
        <sz val="10"/>
        <rFont val="Arial"/>
        <family val="2"/>
        <charset val="238"/>
      </rPr>
      <t>2</t>
    </r>
    <r>
      <rPr>
        <sz val="10"/>
        <rFont val="Arial"/>
        <family val="2"/>
        <charset val="238"/>
      </rPr>
      <t xml:space="preserve"> - granulat</t>
    </r>
  </si>
  <si>
    <t>ZS - NaCl granulacije 0-2 mm za odprta skladišča</t>
  </si>
  <si>
    <t>ZS - NaCl granulacije 0-2 mm za silose</t>
  </si>
  <si>
    <t>ZS - NaCl granulacije 0-4 mm za odprta skladišča</t>
  </si>
  <si>
    <t>ZS - NaCl granulacije 0-4 mm za silose</t>
  </si>
  <si>
    <t>ZS - Skladiščenje posipnih materalov in manipulacija</t>
  </si>
  <si>
    <t>ZS - Snežni kol - (kalkulacija)</t>
  </si>
  <si>
    <t>Posipalec - vlečni</t>
  </si>
  <si>
    <t>Posipalec avtomatski - do 1,5 m3</t>
  </si>
  <si>
    <t>Posipalec avtomatski - nad 6 m3</t>
  </si>
  <si>
    <t>Posipalec avtomatski - od 1,5 do 4 m3</t>
  </si>
  <si>
    <t>Posipalec avtomatski - od 4 do 6 m3</t>
  </si>
  <si>
    <t>Snežni plug širine do 2 m</t>
  </si>
  <si>
    <t>Snežni plug širine med 2 in 3,5 m</t>
  </si>
  <si>
    <t>Snežni plug širine nad 3,5 m</t>
  </si>
  <si>
    <t>Snežni rezkar - priključek</t>
  </si>
  <si>
    <t>Snežni rezkar - ročni</t>
  </si>
  <si>
    <t>Snežni rezkar z lastnim pogonom moči do 110 kW</t>
  </si>
  <si>
    <t>Snežni rezkar z lastnim pogonom moči nad 110 kW</t>
  </si>
  <si>
    <t>Cisterna za CaCl2 in MgCl2</t>
  </si>
  <si>
    <t>mesec</t>
  </si>
  <si>
    <t>Mešalna garnitura za CaCl2 in MgCl2</t>
  </si>
  <si>
    <t>021702</t>
  </si>
  <si>
    <t>220101</t>
  </si>
  <si>
    <t>Opis del: -nakladanje droga, betonskega temelja in ogledala na pregledniško vozilo, -prevoz na mesto izvajanja, -postavitev triopan znaka, -demontaža obstoječega ogledala, -odstranitev poškodovanega droga skupaj s temeljem, -postavitev novega droga z betonskim temeljem, -montaža ogledala, -odvoz droga na deponijo. 
Za izdelavo predračuna se uporabi povprečna (kalkulacijska) cena materiala. Dejanski obračun upošteva ceno dejansko uporabljenega materiala (v primeru uporabe materiala z višjo ceno od kalkulacijske se obračunu prišteje razlika v ceni in obratno). Temelj se izvede z vrtanjem in betoniranjem na licu mesta. V primeru potrebe se postavitev zapore obračuna režijsko po dogovoru z nadzorom.</t>
  </si>
  <si>
    <t xml:space="preserve">Postavka zajema:
•              Prevoz skupine in opreme na mesto izvajanja in postavitev zapore
•              Dodajanje materiala (skladno s predhodno sestavo za reciklažo) na obstoječo cestno podlago
•              Reciklaža 25 cm v globino
•              Dobava in vgrajevanje AC 22 base B50/70 A4 ali AC 22 base B70/100 A4 v debelini 4 cm (AC16)
Za izdelavo predračuna se uporabi povprečna (kalkulacijska) cena materiala. Dejanski obračun upošteva ceno dejansko uporabljenega materiala (v primeru uporabe materiala z višjo ceno od kalkulacijske se obračunu prišteje razlika v ceni in obratno).
</t>
  </si>
  <si>
    <t>Postavka zajema:
•              Prevoz skupine in opreme na mesto izvajanja in postavitev zapore
•              Rezkanje asfalta v povprečni debelini 3 cm z nakladanjem in odvozom v trajno deponijo gradbenih odpadkov (rezkanje naletnih ramp, celotne površine sanacije, izrazitih neravnin...) 
•              Čiščenje podlage 
•              Pobrizg s kationsko bitumensko emulzijo (0,3 kg/m2) 
•              Dobava in vgrajevanje AC 8 surf B50/70, A3 v debelini 3 cm 
Za izdelavo predračuna se uporabi povprečna (kalkulacijska) cena materiala. Dejanski obračun upošteva ceno dejansko uporabljenega materiala (v primeru uporabe materiala z višjo ceno od kalkulacijske se obračunu prišteje razlika v ceni in obratno).</t>
  </si>
  <si>
    <t>Postavka zajema:
•              Prevoz skupine in opreme na mesto izvajanja in postavitev zapore
•              Rezkanje asfalta v povprečni debelini 4 cm z nakladanjem in odvozom v trajno deponijo gradbenih odpadkov (rezkanje naletnih ramp, celotne površine sanacije, izrazitih neravnin...) 
•              Čiščenje podlage 
•              Pobrizg s kationsko polimerno bitumensko emulzijo (0,3 kg/m2) 
•              Dobava in vgrajevanje AC 11 surf B 50/70 A2 v debelini 4 cm 
Za izdelavo predračuna se uporabi povprečna (kalkulacijska) cena materiala. Dejanski obračun upošteva ceno dejansko uporabljenega materiala (v primeru uporabe materiala z višjo ceno od kalkulacijske se obračunu prišteje razlika v ceni in obratno).</t>
  </si>
  <si>
    <t>Tankoplastna prevleka je plast pripravljena iz asfaltne zmesi majhne debeline, po hladnem ali vročem postopku, ki jo je potrebno vgraditi v dveh slojih, v izjemnih primerih pa je vgraditev smiselna enoslojno. Tankoplastne prevleke po hladnem postopku (TP h) so primerne za vgradnjo obrabne in zaporne plasti na voznih površinah novih in obstoječih asfaltnih cest za vse skupine prometnih obremenitev.
Opis del:  -prevoz skupine in opreme na mesto izvajanja, -postavitev zapore, -priprava podlage (čiščenje), -vgrajevanje mikroasfalta (enakomerno).</t>
  </si>
  <si>
    <t>Opis del: -prevoz na mesto izvajanja, -postavitev zapore, -poravnava z grederjem, -odstranitev grebenov in zasip jam z dodajanjem gramoza s ceste (brez dovoza materiala), -utrjevanje vozišča z valjanjem, -ročna poravnava in odmet odvečnega materiala z vozišča.</t>
  </si>
  <si>
    <t>Pobrizg se izvede s tekočino Hydrostatin, ki veže prašne delce in s tem nekaj mesecev preprečuje oziroma zmanjšuje prašenje v okolico. Tekočina je brez barve, zato je pobrizg vizuelno nevtralen. Poseg je primeren za rešitev problema prašenja na odsekih makadamskih cest.
Opis del: -prevoz na mesto izvajanja, -postavitev triopan znaka, - pobrizg
V primeru potrebe se postavitev zapore obračuna režijsko po dogovoru z nadzorom.</t>
  </si>
  <si>
    <t>Opis del: -prevoz na mesto izvajanja, -postavitev zapore, -polaganje cestnih betonskih robnikov 15/25 m v beton C20/25, vključno z izkopom jarka, odvozom izkopanega materiala na deponijo, dovozom in utrjevanjem tampona, dobavo betona, fugiranjem s FCM in trajnoelastično maso
Za izdelavo predračuna se uporabi povprečna (kalkulacijska) cena materiala. Dejanski obračun upošteva ceno dejansko uporabljenega materiala (v primeru uporabe materiala z višjo ceno od kalkulacijske se obračunu prišteje razlika v ceni in obratno).</t>
  </si>
  <si>
    <t>Površinska prevleka vozišča je tanka plast asfalta, narejena z enim ali več zaporednimi pobrizgi bitumenskega veziva, izmenoma s posipom in uvaljanjem ene ali več plasti neobvitega drobirja na ustrezni podlagi. Površinske prevleke različnih vrst uporabljamo za vgradnjo obrabno zaporne plasti, izvajamo jih po hladnem postopku.
Opis del: -prevoz skupine in opreme na mesto izvajanja, -postavitev zapore, -priprava podlage (čiščenje), -pobrizg veziva (emulzije), -posip drobirja (enakomerno), -uvaljanje drobirja, odstranitev odvečnega drobirja (krtačenje).</t>
  </si>
  <si>
    <t>Opis del: -prevoz skupine in opreme na mesto izvajanja in postavitev zapore, - odkop materiala, -nakladanje in odvoz materiala na deponijo (do 5km), - izdelava betonskega cevnega prepusta z izkopom jarka in polaganjem cevi (premer nad 50 cm) v podložni beton C16/20 in polno obbetoniranje, zasipanje in utrjevanje, - vključeni vsi priklopi na vtočni jašek oz. vtočne in iztočne glave.
Za izdelavo predračuna se uporabi povprečna (kalkulacijska) cena materiala. Dejanski obračun upošteva ceno dejansko uporabljenega materiala (v primeru uporabe materiala z višjo ceno od kalkulacijske se obračunu prišteje razlika v ceni in obratno).</t>
  </si>
  <si>
    <t>Opis del: -prevoz skupine in opreme na mesto izvajanja in postavitev zapore, -rezkanje vozišča, - odkop materiala,  -nakladanje in odvoz materiala na deponijo (do 5km), - izdelava betonskega cevnega prepusta z izkopom jarka in polaganjem cevi (premer nad 50 cm) v podložni beton C16/20 in polno obbetoniranje, zasipanje in utrjevanje, - vgrajevanje in valjanje asfaltne zmesi, - vključeni vsi priklopi na vtočni jašek oz. vtočne in iztočne glave.
Za izdelavo predračuna se uporabi povprečna (kalkulacijska) cena materiala. Dejanski obračun upošteva ceno dejansko uporabljenega materiala (v primeru uporabe materiala z višjo ceno od kalkulacijske se obračunu prišteje razlika v ceni in obratno).</t>
  </si>
  <si>
    <t>Opis del: -prevoz skupine in opreme na mesto izvajanja in postavitev zapore, - odkop materiala, -nakladanje in odvoz materiala na deponijo (do 5km), - izdelava betonskega cevnega prepusta z izkopom jarka in polaganjem cevi (premer do 50 cm) v podložni beton C16/20 in polno obbetoniranje, zasipanje in utrjevanje, - vključeni vsi priklopi na vtočni jašek oz. vtočne in iztočne glave.
Za izdelavo predračuna se uporabi povprečna (kalkulacijska) cena materiala. Dejanski obračun upošteva ceno dejansko uporabljenega materiala (v primeru uporabe materiala z višjo ceno od kalkulacijske se obračunu prišteje razlika v ceni in obratno).</t>
  </si>
  <si>
    <t>Opis del: -prevoz skupine in opreme na mesto izvajanja in postavitev zapore, -rezkanje vozišča, - odkop materiala,  -nakladanje in odvoz materiala na deponijo (do 5km), - izdelava betonskega cevnega prepusta in polaganjem cevi (premer do 50 cm) v podložni beton C16/20 in polno obbetoniranje, zasipanje in utrjevanje, - vgrajevanje in valjanje asfaltne zmesi, - vključeni vsi priklopi na vtočni jašek oz. vtočne in iztočne glave.
Za izdelavo predračuna se uporabi povprečna (kalkulacijska) cena materiala. Dejanski obračun upošteva ceno dejansko uporabljenega materiala (v primeru uporabe materiala z višjo ceno od kalkulacijske se obračunu prišteje razlika v ceni in obratno).</t>
  </si>
  <si>
    <t xml:space="preserve">Opis del: -prevoz skupine in opreme na mesto izvajanja in postavitev triopan znaka, -odkop materiala, -izdelava drenaže (PE drenažne cevi) v betonski muldi 40/10 cm iz betona C16/20, obsuta z drenažnim zasutjem 16-32mm (poraba 0,20-0,25 m3/m) in obdana s filtrsko tkanino.
Za izdelavo predračuna se uporabi povprečna (kalkulacijska) cena materiala. Dejanski obračun upošteva ceno dejansko uporabljenega materiala (v primeru uporabe materiala z višjo ceno od kalkulacijske se obračunu prišteje razlika v ceni in obratno). V primeru potrebe se postavitev zapore obračuna režijsko po dogovoru z nadzorom. </t>
  </si>
  <si>
    <t>Opis del: -prevoz skupine in opreme na mesto izvajanja in postavitev triopan znaka, -odkop materiala, -za manjša prispevna območja vodo ponikamo v prefabriciranih betonskih jaških. Voda v podtalje pronica preko dna ter stene jaška. Kadar perforirana stena ni v filtrni plasti je priporočljivo vgraditi filtrsko tkanino. Za filtrsko plast se uporabljajo karbonatne kamenine frakcije d = 0,25 – 4,00 mm. Koeficient prepustnosti te plasti mora biti kb ≤ 10-3 m/s. Ponikovalno površino predstavlja dno jaška, ter polovica polnitve (z/2).
Za izdelavo predračuna se uporabi povprečna (kalkulacijska) cena materiala. Dejanski obračun upošteva ceno dejansko uporabljenega materiala (v primeru uporabe materiala z višjo ceno od kalkulacijske se obračunu prišteje razlika v ceni in obratno). V primeru potrebe se postavitev zapore obračuna režijsko po dogovoru z nadzorom.</t>
  </si>
  <si>
    <t>Opis del: -nakladanje materiala (ščitniki, stebri ograje, vijaki,…) na tovorno vozilo, -prevoz na mesto izvajanja, -postavitev triopan znaka, -razkladanje in raznos na mesto vgraditve, -obeleževanje postavitve, -zabijanje novih jeklenih stebrov, -postavitev novih ščitnikov z zategovanjem vijakov, -čiščenje po končanih delih.
Za izdelavo predračuna se uporabi povprečna (kalkulacijska) cena materiala. Dejanski obračun upošteva ceno dejansko uporabljenega materiala (v primeru uporabe materiala z višjo ceno od kalkulacijske se obračunu prišteje razlika v ceni in obratno). Postavka vsebuje postavitev ograje na bankini. V primeru potrebe se postavitev zapore obračuna režijsko po dogovoru z nadzorom.</t>
  </si>
  <si>
    <t>Opis del: -nakladanje materiala (ščitniki, stebri ograje, vijaki,…) na tovorno vozilo, -prevoz na mesto izvajanja, -postavitev triopan znaka, -razkladanje in raznos na mestu vgraditve, -obeleževanje postavitve, -vrtanje lukenj v beton pravokotno na površino robnega venca, -zapolnitev lukenj z epoksidno malto do 1/3 višine, -v luknje se vstavijo vijaki ter se z izrinjeno maso premažejo betonske površine pod sidrno ploščo, ki služi kot osnovni premaz za povezavo, -nanos eposkidne podlivne malte s pomočjo jeklenega okvirja, -namestitev podložk iz umetne mase, -postavitev sidrne plošče z jeklenim stebrom, -naravnava stebričkov, -privijanje vijakov po končani strditvi, zapolnitev lukenj v sidrni plošči z epoksidno malto, -montaža ščitnikov z zategovanjem vijakov, -čiščenje po končanih delih. 
Za izdelavo predračuna se uporabi povprečna (kalkulacijska) cena materiala. Dejanski obračun upošteva ceno dejansko uporabljenega materiala (v primeru uporabe materiala z višjo ceno od kalkulacijske se obračunu prišteje razlika v ceni in obratno). V primeru potrebe se postavitev zapore obračuna režijsko po dogovoru z nadzorom.</t>
  </si>
  <si>
    <t>Opis del: -nakladanje materiala (ščitniki, stebri ograje, vijaki,…) na tovorno vozilo, -prevoz na mesto izvajanja, -postavitev triopan znaka, -razkladanje in raznos na mesto vgraditve, -obeleževanje postavitve, -zabijanje novih jeklenih stebrov, -postavitev novih ščitnikov z zategovanjem vijakov, -ročni izkop materiala na bankini za montažo dolgih zaključnic, -čiščenje po končanih delih. 
Za izdelavo predračuna se uporabi povprečna (kalkulacijska) cena materiala. Dejanski obračun upošteva ceno dejansko uporabljenega materiala (v primeru uporabe materiala z višjo ceno od kalkulacijske se obračunu prišteje razlika v ceni in obratno). V primeru potrebe se postavitev zapore obračuna režijsko po dogovoru z nadzorom.</t>
  </si>
  <si>
    <t>Pokrov jaška kovinski 1,5 t. 600x 600 mm</t>
  </si>
  <si>
    <t>Pokrov jaška kovinski 1,5 t. 350x 350 mm</t>
  </si>
  <si>
    <t>Pokrov jaška kovinski 1,5 t. 350x 450 mm</t>
  </si>
  <si>
    <t>LTŽ rešetka fi 325 mm (nosilnost 1,5 t)</t>
  </si>
  <si>
    <t>SKUPAJ (LETNO VZDRŽEVANJE)      ZA ENO LETO</t>
  </si>
  <si>
    <t>SKUPAJ (LETNO VZDRŽEVANJE)      ZA PET LET</t>
  </si>
  <si>
    <t>Deleže določi občina in jih ni mogoče spreminjati</t>
  </si>
  <si>
    <r>
      <t>m</t>
    </r>
    <r>
      <rPr>
        <vertAlign val="superscript"/>
        <sz val="10"/>
        <rFont val="Arial"/>
        <family val="2"/>
        <charset val="238"/>
      </rPr>
      <t>2</t>
    </r>
  </si>
  <si>
    <r>
      <t>m</t>
    </r>
    <r>
      <rPr>
        <vertAlign val="superscript"/>
        <sz val="10"/>
        <rFont val="Arial"/>
        <family val="2"/>
        <charset val="238"/>
      </rPr>
      <t>3</t>
    </r>
  </si>
  <si>
    <r>
      <t>Čiščenje jarkov - ročno od 0 do 0,3 m</t>
    </r>
    <r>
      <rPr>
        <vertAlign val="superscript"/>
        <sz val="10"/>
        <rFont val="Arial"/>
        <family val="2"/>
        <charset val="238"/>
      </rPr>
      <t>3</t>
    </r>
    <r>
      <rPr>
        <sz val="10"/>
        <rFont val="Arial"/>
        <family val="2"/>
        <charset val="238"/>
      </rPr>
      <t>/m</t>
    </r>
  </si>
  <si>
    <r>
      <t>Čiščenje jarkov - ročno od 0,3 do 0,5 m</t>
    </r>
    <r>
      <rPr>
        <vertAlign val="superscript"/>
        <sz val="10"/>
        <rFont val="Arial"/>
        <family val="2"/>
        <charset val="238"/>
      </rPr>
      <t>3</t>
    </r>
    <r>
      <rPr>
        <sz val="10"/>
        <rFont val="Arial"/>
        <family val="2"/>
        <charset val="238"/>
      </rPr>
      <t>/m</t>
    </r>
  </si>
  <si>
    <r>
      <t>Čiščenje jarkov - strojno od 0 do 0,3 m</t>
    </r>
    <r>
      <rPr>
        <vertAlign val="superscript"/>
        <sz val="10"/>
        <rFont val="Arial"/>
        <family val="2"/>
        <charset val="238"/>
      </rPr>
      <t>3</t>
    </r>
    <r>
      <rPr>
        <sz val="10"/>
        <rFont val="Arial"/>
        <family val="2"/>
        <charset val="238"/>
      </rPr>
      <t>/m</t>
    </r>
  </si>
  <si>
    <r>
      <t>Čiščenje jarkov - strojno od 0,3 do 0,5 m</t>
    </r>
    <r>
      <rPr>
        <vertAlign val="superscript"/>
        <sz val="10"/>
        <rFont val="Arial"/>
        <family val="2"/>
        <charset val="238"/>
      </rPr>
      <t>3</t>
    </r>
    <r>
      <rPr>
        <sz val="10"/>
        <rFont val="Arial"/>
        <family val="2"/>
        <charset val="238"/>
      </rPr>
      <t>/m</t>
    </r>
  </si>
  <si>
    <t>Ostala dela po naročilu investitorja (letno) - 2 %</t>
  </si>
  <si>
    <t>010101 - Redni, občasni in izredni pregledi</t>
  </si>
  <si>
    <t>020101 - Čiščenje vozišča - strojno (suho)</t>
  </si>
  <si>
    <t>020201 - Čiščenje vozišča - ročno (suho)</t>
  </si>
  <si>
    <t>020301 - Krpanje udarnih jam s hladno maso - ročno</t>
  </si>
  <si>
    <t>020302 - Krpanje udarnih jam z asfaltom - ročno</t>
  </si>
  <si>
    <t>020303 - Krpanje udarnih jam z asfaltom z rezkanjem - ročno</t>
  </si>
  <si>
    <t>020304 - Krpanje udarnih jam z asfaltom ročno brez obseka robov</t>
  </si>
  <si>
    <t>020601 - Krpanje s površinsko prevleko (SD)</t>
  </si>
  <si>
    <t>020602 - Mikroasfalt (tankoplastna prevleka) (SS)</t>
  </si>
  <si>
    <t>020701 - Krpanje gramoznih vozišč - ročno</t>
  </si>
  <si>
    <t>020801 - Krpanje gramoznih vozišč - strojno</t>
  </si>
  <si>
    <t>020901 - Gramoziranje makadamskih vozišč</t>
  </si>
  <si>
    <t>021001 - Površinska prevleka za makadamska vozišča</t>
  </si>
  <si>
    <t>021101 - Protiprašni pobrizg makadama</t>
  </si>
  <si>
    <t>021201 - Rezkanje v debelini 3 - 4 cm</t>
  </si>
  <si>
    <t>021301 - Izravnava strojno</t>
  </si>
  <si>
    <t>021401 - Izravnava ročno</t>
  </si>
  <si>
    <t>021501 - Ukrepi krpanj obrabnega sloja - zelo lahka prometna obremenitev</t>
  </si>
  <si>
    <t>021502 - Ukrepi krpanj obrabnega sloja - lahka prometna obremenitev</t>
  </si>
  <si>
    <t>021701 - Ukrepi globinskih sanacij</t>
  </si>
  <si>
    <t>Postavka zajema:
•              Prevoz skupine in opreme na mesto izvajanja in postavitev zapore
•              Rezkanje asfalta in odstranitev nevezane nosilne plasti v povprečni debelini 30 cm z nakladanjem in odvozom v trajno deponijo gradbenih odpadkov 
•              Dobava in vgrajevanje bitumenske stabilizacije AC 32 base, stab ali cementne stabilitacije v debelini 26 cm z uvaljanjem in predhodnim planiranjem in uvaljanjem posteljice  
•              Dobava in vgrajevanje AC 11 surf, B50/70, A2 v debelini 4 cm 
Za izdelavo predračuna se uporabi povprečna (kalkulacijska) cena materiala. Dejanski obračun upošteva ceno dejansko uporabljenega materiala (v primeru uporabe materiala z višjo ceno od kalkulacijske se obračunu prišteje razlika v ceni in obratno).</t>
  </si>
  <si>
    <t>021702 - Ukrepi globinskih sanacij  - hladna reciklaža (do globine 25 cm, obrabno zaporna plast (4 cm))</t>
  </si>
  <si>
    <t>021801 - Ukrepi »preplastitev« (zamenjava dotrajane asfaltne plasti 3 cm)</t>
  </si>
  <si>
    <t>021802 - Ukrepi »preplastitev« (zamenjava dotrajane asfaltne plasti 4 cm)</t>
  </si>
  <si>
    <t>021901 - Polaganje cestnih robnikov</t>
  </si>
  <si>
    <t>021902 - Odstranitev cestnih robnikov</t>
  </si>
  <si>
    <t>030301 - Izdelava/zamenjava cevnega propusta (do 50 cm) na asfaltnem vozišču</t>
  </si>
  <si>
    <t>030302 - Izdelava/zamenjava cevnega propusta (do 50 cm) na makadamskem vozišču</t>
  </si>
  <si>
    <t>030303 - Izdelava/zamenjava cevnega propusta (nad 50 cm) na asfaltnem vozišču</t>
  </si>
  <si>
    <t>030304 - Izdelava/zamenjava cevnega propusta (nad 50 cm) na makadamskem vozišču</t>
  </si>
  <si>
    <t>030305 - Izdelava vtočne/iztočne glave prepusta</t>
  </si>
  <si>
    <t xml:space="preserve">Opis del: -prevoz skupine in opreme na mesto izvajanja in postavitev triopan znaka, - izdelava vtočne/iztočne glave prepusta iz kamna v betonu v debelini 30-50 cm (70% dolomitni lomljenec, 30% beton C20/25), vključeno stičenje vidnih fug s cementno malto 0-4 mm, vključno z vsemi izkopi, zasipi, planiranjem, humusiranjem in zatravitvijo, prevozi, - obračun po m2 kamna v betonu.
V primeru potrebe se postavitev zapore obračuna režijsko po dogovoru z nadzorom. </t>
  </si>
  <si>
    <t>040101 - Popravilo bankin s čiščenjem jarka - strojno</t>
  </si>
  <si>
    <t>040102 - Popravilo bankin - strojno</t>
  </si>
  <si>
    <t>040201 - Popravilo bankin - ročno</t>
  </si>
  <si>
    <t>040301 - Prekop bankin ("šlic")</t>
  </si>
  <si>
    <t>050101 - Čiščenje jarkov - ročno od 0 do 0,3 m3/m</t>
  </si>
  <si>
    <t>050102 - Čiščenje jarkov - ročno od 0,3 do 0,5 m3/m</t>
  </si>
  <si>
    <t>050201 - Čiščenje jarkov - strojno od 0 do 0,3 m3/m</t>
  </si>
  <si>
    <t>050202 - Čiščenje jarkov - strojno od 0,3 do 0,5 m3/m</t>
  </si>
  <si>
    <t>050301 - Izkop zasutih jarkov - strojno (0,5-0,75 m3/m)</t>
  </si>
  <si>
    <t>050401 - Čiščenje koritnic, muld in kanalet - ročno</t>
  </si>
  <si>
    <t>050402 - Čiščenje koritnic, muld in kanalet - strojno</t>
  </si>
  <si>
    <t>050403 - Čiščenje koritnic, muld in kanalet  v usekih-ročno</t>
  </si>
  <si>
    <t>050601 - Čiščenje revizijskih jaškov - strojno</t>
  </si>
  <si>
    <t>050602 - Čiščenje revizijskih jaškov - ročno</t>
  </si>
  <si>
    <t>051001 - Čiščenje propustov - ročno (vključno z do fi 40)</t>
  </si>
  <si>
    <t>051002 - Čiščenje propustov - ročno (nad fi 40)</t>
  </si>
  <si>
    <t>051101 - Čiščenje propustov - strojno (vključno z do fi 40)</t>
  </si>
  <si>
    <t>051102 - Čiščenje propustov - strojno (nad fi 40)</t>
  </si>
  <si>
    <t>051401 - Popravilo jaška, vozišče</t>
  </si>
  <si>
    <t>Opis del: -prevoz na mesto izvajanja, -postavitev zapore, -rezanje in odstranjevanje asfalta okrog pokrova jaška, -odstranitev poškodovanega pokrova, -nakladanje na tovorno vozilo, -odvoz na deponijo, -izdelava opaža za jašek, -prevoz betona in armature s tovornim vozilom, -vgrajevanje betona in armature, -prevoz in namestitev LTŽ pokrova z okvirjem, -pobrizg betona z emulzijo, -premaz stikov s tesnilno maso, -dobava asfaltne zmesi s tovornim vozilom, -vgrajevanje asfaltne zmesi v debelini 10 cm.
Za izdelavo predračuna se uporabi povprečna (kalkulacijska) cena materiala. Dejanski obračun upošteva ceno dejansko uporabljenega materiala (v primeru uporabe materiala z višjo ceno od kalkulacijske se obračunu prišteje razlika v ceni in obratno).</t>
  </si>
  <si>
    <t>051402 - Popravilo jaška, izven vozišča</t>
  </si>
  <si>
    <t>Opis del: -prevoz na mesto izvajanja, -postavitev triopan znaka, -odstranitev poškodovanega pokrova, -nakladanje na tovorno vozilo, -odvoz na deponijo, -izdelava opaža za jašek, -prevoz betona in armature s tovornim vozilom, -vgrajevanje betona in armature, -prevoz in namestitev betonskega pokrova.
V primeru potrebe se postavitev zapore obračuna režijsko po dogovoru z nadzorom.
Za izdelavo predračuna se uporabi povprečna (kalkulacijska) cena materiala. Dejanski obračun upošteva ceno dejansko uporabljenega materiala (v primeru uporabe materiala z višjo ceno od kalkulacijske se obračunu prišteje razlika v ceni in obratno).</t>
  </si>
  <si>
    <t>051403 - Zamenjava pokrova jaška</t>
  </si>
  <si>
    <t>051404 - Zamenjava pokrova jaška, izven vozišča</t>
  </si>
  <si>
    <t>051601 - Izdelava asfaltne mulde (širine 50 cm in minimalne globine 5 cm)</t>
  </si>
  <si>
    <t>051701 - Izdelava koritnice</t>
  </si>
  <si>
    <t>051801 - Izdelava drenaže (PE drenažne cevi)</t>
  </si>
  <si>
    <t>051901 - Izdelava ponikovalnega jaška</t>
  </si>
  <si>
    <t>070101 - Čiščenje prometnih znakov - ročno</t>
  </si>
  <si>
    <t>070401 - Postavitev znaka na obstoječi drog</t>
  </si>
  <si>
    <t>070402 - Postavitev znaka z enim drogom (z drogom in temeljem)</t>
  </si>
  <si>
    <t>070403 - Postavitev znaka z dvema drogovoma (z drogom in temeljem)</t>
  </si>
  <si>
    <t>070501 - Menjava droga z enim prometnim znakom (z drogom in temeljem)</t>
  </si>
  <si>
    <t>070502 - Menjava droga z dvema prometnima znakoma (z drogom in temeljem)</t>
  </si>
  <si>
    <t>070503 - Menjava znaka brez droga</t>
  </si>
  <si>
    <t>070504 - Menjava znaka z dvema drogovoma (z drogom in temeljem)</t>
  </si>
  <si>
    <t>070505 - Menjava znaka na dveh drogovih (brez drogov)</t>
  </si>
  <si>
    <t>070601 - Odstranitev znaka in droga</t>
  </si>
  <si>
    <t>070602 - Odstranitev znaka brez droga</t>
  </si>
  <si>
    <t>070603 - Odstranitev droga</t>
  </si>
  <si>
    <t>070801 - Postavitev ogledala (z drogom in temeljem)</t>
  </si>
  <si>
    <t>070802 - Menjava ogledala brez droga</t>
  </si>
  <si>
    <t>070803 - Menjava ogledala (z drogom in temeljem)</t>
  </si>
  <si>
    <t>071001 - Risanje/obnova črte širine 10 cm s perlami</t>
  </si>
  <si>
    <t>071002 - Risanje/obnova drugih oznak s perlami</t>
  </si>
  <si>
    <t>071003 - Risanje/obnova črte širine 10 cm brez perl</t>
  </si>
  <si>
    <t>071004 - Risanje/obnova drugih oznak brez perl</t>
  </si>
  <si>
    <t>071301 - Postavitev nove varnostne ograje - zabita</t>
  </si>
  <si>
    <t>071302 - Postavitev nove varnostne ograje na zidu z vijaki (2m)</t>
  </si>
  <si>
    <t>071303 - Postavitev nove varnostne ograje na zidu z vijaki (4m)</t>
  </si>
  <si>
    <t>071304 - Montaža zaključnice - fajfa</t>
  </si>
  <si>
    <t>071305 - Montaža zaključnice (4m)</t>
  </si>
  <si>
    <t>071401 - Popravila varnostne ograje</t>
  </si>
  <si>
    <t xml:space="preserve">071402 - Zamenjava odbojnika </t>
  </si>
  <si>
    <t>071403 - Zamenjava stebra (do 2 m)</t>
  </si>
  <si>
    <t>090201 - Obsekovanje in obrezovanje rastlinja</t>
  </si>
  <si>
    <t>090202 - Podiranje in odstranitev dreves (debeline od 10 do 30 cm)</t>
  </si>
  <si>
    <t>090203 - Podiranje in odstranitev dreves (debeline nad 30 cm)</t>
  </si>
  <si>
    <t>090204 - Odstranitev štorov (debeline od 10 do 30 cm)</t>
  </si>
  <si>
    <t>090205 - Odstranitev štorov (debeline nad 30 cm)</t>
  </si>
  <si>
    <t>190101 - Odvoz vozila na poziv</t>
  </si>
  <si>
    <t>200101 - Vodenje Banke cestnih podatkov (BCP-ja)</t>
  </si>
  <si>
    <t>210101 - Kamniti material za urejanje makadamskih cest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</si>
</sst>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
    <numFmt numFmtId="165" formatCode="#,##0.000000"/>
    <numFmt numFmtId="166" formatCode="#,##0.00000"/>
    <numFmt numFmtId="167" formatCode="0.0000000"/>
  </numFmts>
  <fonts count="20">
    <font>
      <sz val="10"/>
      <name val="Arial"/>
      <family val="2"/>
      <charset val="238"/>
    </font>
    <font>
      <sz val="10"/>
      <color theme="1"/>
      <name val="Arial"/>
      <family val="2"/>
      <charset val="238"/>
    </font>
    <font>
      <sz val="10"/>
      <name val="Arial"/>
      <family val="2"/>
      <charset val="238"/>
    </font>
    <font>
      <b/>
      <sz val="10"/>
      <name val="Arial"/>
      <family val="2"/>
    </font>
    <font>
      <sz val="10"/>
      <color indexed="8"/>
      <name val="Arial"/>
      <family val="2"/>
      <charset val="238"/>
    </font>
    <font>
      <sz val="10"/>
      <name val="Arial CE"/>
      <charset val="238"/>
    </font>
    <font>
      <sz val="10"/>
      <name val="Arial"/>
      <family val="2"/>
    </font>
    <font>
      <b/>
      <sz val="10"/>
      <color indexed="8"/>
      <name val="Arial"/>
      <family val="2"/>
    </font>
    <font>
      <b/>
      <sz val="10"/>
      <color indexed="8"/>
      <name val="Arial"/>
      <family val="2"/>
      <charset val="238"/>
    </font>
    <font>
      <sz val="12"/>
      <name val="Arial Narrow CE"/>
      <charset val="238"/>
    </font>
    <font>
      <sz val="10"/>
      <color theme="1"/>
      <name val="Arial"/>
      <family val="2"/>
      <charset val="238"/>
    </font>
    <font>
      <u/>
      <sz val="10"/>
      <color indexed="12"/>
      <name val="Arial CE"/>
      <charset val="238"/>
    </font>
    <font>
      <b/>
      <sz val="10"/>
      <name val="Arial"/>
      <family val="2"/>
      <charset val="238"/>
    </font>
    <font>
      <vertAlign val="subscript"/>
      <sz val="10"/>
      <name val="Arial"/>
      <family val="2"/>
      <charset val="238"/>
    </font>
    <font>
      <sz val="10"/>
      <color indexed="8"/>
      <name val="Tahoma"/>
      <family val="2"/>
      <charset val="238"/>
    </font>
    <font>
      <sz val="10"/>
      <color indexed="8"/>
      <name val="Arial"/>
      <family val="2"/>
      <charset val="238"/>
    </font>
    <font>
      <sz val="10"/>
      <color rgb="FFFF0000"/>
      <name val="Arial"/>
      <family val="2"/>
      <charset val="238"/>
    </font>
    <font>
      <vertAlign val="superscript"/>
      <sz val="10"/>
      <name val="Arial"/>
      <family val="2"/>
      <charset val="238"/>
    </font>
    <font>
      <sz val="10"/>
      <color rgb="FFFFFF00"/>
      <name val="Arial"/>
      <family val="2"/>
      <charset val="238"/>
    </font>
    <font>
      <sz val="8"/>
      <name val="Arial"/>
      <family val="2"/>
      <charset val="238"/>
    </font>
  </fonts>
  <fills count="14">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indexed="22"/>
        <bgColor indexed="8"/>
      </patternFill>
    </fill>
    <fill>
      <patternFill patternType="solid">
        <fgColor indexed="43"/>
        <bgColor indexed="8"/>
      </patternFill>
    </fill>
    <fill>
      <patternFill patternType="solid">
        <fgColor indexed="43"/>
        <bgColor indexed="64"/>
      </patternFill>
    </fill>
    <fill>
      <patternFill patternType="solid">
        <fgColor theme="3" tint="0.79998168889431442"/>
        <bgColor indexed="64"/>
      </patternFill>
    </fill>
    <fill>
      <patternFill patternType="solid">
        <fgColor rgb="FFFFC000"/>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rgb="FFFF0000"/>
        <bgColor indexed="64"/>
      </patternFill>
    </fill>
    <fill>
      <patternFill patternType="solid">
        <fgColor theme="0" tint="-0.249977111117893"/>
        <bgColor indexed="64"/>
      </patternFill>
    </fill>
    <fill>
      <patternFill patternType="solid">
        <fgColor rgb="FFFFFF99"/>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s>
  <cellStyleXfs count="14">
    <xf numFmtId="0" fontId="0" fillId="0" borderId="0"/>
    <xf numFmtId="0" fontId="4" fillId="0" borderId="0"/>
    <xf numFmtId="0" fontId="5" fillId="0" borderId="0"/>
    <xf numFmtId="0" fontId="4" fillId="0" borderId="0"/>
    <xf numFmtId="0" fontId="4" fillId="0" borderId="0"/>
    <xf numFmtId="0" fontId="4" fillId="0" borderId="0"/>
    <xf numFmtId="0" fontId="2" fillId="0" borderId="0"/>
    <xf numFmtId="0" fontId="9" fillId="0" borderId="0"/>
    <xf numFmtId="0" fontId="10" fillId="0" borderId="0"/>
    <xf numFmtId="0" fontId="4" fillId="0" borderId="0"/>
    <xf numFmtId="0" fontId="4" fillId="0" borderId="0"/>
    <xf numFmtId="0" fontId="11" fillId="0" borderId="0" applyNumberFormat="0" applyFill="0" applyBorder="0" applyAlignment="0" applyProtection="0">
      <alignment vertical="top"/>
      <protection locked="0"/>
    </xf>
    <xf numFmtId="0" fontId="2" fillId="0" borderId="0"/>
    <xf numFmtId="0" fontId="15" fillId="0" borderId="0"/>
  </cellStyleXfs>
  <cellXfs count="225">
    <xf numFmtId="0" fontId="0" fillId="0" borderId="0" xfId="0"/>
    <xf numFmtId="0" fontId="3" fillId="0" borderId="0" xfId="0" applyFont="1" applyProtection="1"/>
    <xf numFmtId="0" fontId="0" fillId="0" borderId="0" xfId="0" applyProtection="1"/>
    <xf numFmtId="0" fontId="4" fillId="0" borderId="1" xfId="1" applyFont="1" applyFill="1" applyBorder="1" applyAlignment="1" applyProtection="1">
      <alignment horizontal="left" wrapText="1"/>
    </xf>
    <xf numFmtId="0" fontId="5" fillId="0" borderId="0" xfId="2" applyFont="1" applyFill="1" applyBorder="1" applyProtection="1"/>
    <xf numFmtId="0" fontId="6" fillId="0" borderId="0" xfId="1" applyFont="1" applyFill="1" applyBorder="1" applyAlignment="1" applyProtection="1">
      <alignment horizontal="left" wrapText="1"/>
    </xf>
    <xf numFmtId="0" fontId="3" fillId="0" borderId="0" xfId="0" applyFont="1" applyBorder="1" applyProtection="1"/>
    <xf numFmtId="4" fontId="0" fillId="0" borderId="0" xfId="0" applyNumberFormat="1" applyProtection="1"/>
    <xf numFmtId="0" fontId="7" fillId="0" borderId="0" xfId="1" applyFont="1" applyFill="1" applyBorder="1" applyAlignment="1" applyProtection="1">
      <alignment horizontal="left" wrapText="1"/>
    </xf>
    <xf numFmtId="0" fontId="3" fillId="0" borderId="0" xfId="0" applyFont="1" applyFill="1" applyBorder="1" applyAlignment="1" applyProtection="1">
      <alignment horizontal="center" vertical="center"/>
    </xf>
    <xf numFmtId="0" fontId="0" fillId="0" borderId="0" xfId="0" applyFill="1" applyBorder="1" applyAlignment="1" applyProtection="1">
      <alignment horizontal="center" vertical="center" wrapText="1"/>
    </xf>
    <xf numFmtId="0" fontId="0" fillId="0" borderId="0" xfId="0" applyFill="1" applyBorder="1" applyAlignment="1" applyProtection="1">
      <alignment horizontal="center" vertical="center"/>
    </xf>
    <xf numFmtId="0" fontId="3" fillId="0" borderId="16" xfId="0" applyFont="1" applyBorder="1" applyProtection="1"/>
    <xf numFmtId="0" fontId="3" fillId="0" borderId="17" xfId="0" applyFont="1" applyBorder="1" applyProtection="1"/>
    <xf numFmtId="0" fontId="3" fillId="0" borderId="17" xfId="0" applyFont="1" applyBorder="1" applyAlignment="1" applyProtection="1">
      <alignment wrapText="1"/>
    </xf>
    <xf numFmtId="0" fontId="3" fillId="0" borderId="18" xfId="0" applyFont="1" applyBorder="1" applyAlignment="1" applyProtection="1">
      <alignment wrapText="1"/>
    </xf>
    <xf numFmtId="0" fontId="0" fillId="0" borderId="19" xfId="0" applyBorder="1" applyProtection="1"/>
    <xf numFmtId="0" fontId="4" fillId="5" borderId="20" xfId="10" applyFont="1" applyFill="1" applyBorder="1" applyAlignment="1" applyProtection="1">
      <alignment horizontal="left" wrapText="1"/>
      <protection locked="0"/>
    </xf>
    <xf numFmtId="4" fontId="4" fillId="0" borderId="20" xfId="10" applyNumberFormat="1" applyFont="1" applyFill="1" applyBorder="1" applyAlignment="1" applyProtection="1">
      <alignment horizontal="right" wrapText="1"/>
      <protection hidden="1"/>
    </xf>
    <xf numFmtId="165" fontId="4" fillId="5" borderId="20" xfId="10" applyNumberFormat="1" applyFont="1" applyFill="1" applyBorder="1" applyAlignment="1" applyProtection="1">
      <alignment horizontal="right" wrapText="1"/>
      <protection locked="0"/>
    </xf>
    <xf numFmtId="166" fontId="0" fillId="0" borderId="21" xfId="0" applyNumberFormat="1" applyFill="1" applyBorder="1" applyProtection="1"/>
    <xf numFmtId="0" fontId="0" fillId="0" borderId="3" xfId="0" applyBorder="1" applyProtection="1"/>
    <xf numFmtId="0" fontId="4" fillId="5" borderId="1" xfId="10" applyFont="1" applyFill="1" applyBorder="1" applyAlignment="1" applyProtection="1">
      <alignment horizontal="left" wrapText="1"/>
      <protection locked="0"/>
    </xf>
    <xf numFmtId="165" fontId="4" fillId="5" borderId="1" xfId="10" applyNumberFormat="1" applyFont="1" applyFill="1" applyBorder="1" applyAlignment="1" applyProtection="1">
      <alignment horizontal="right" wrapText="1"/>
      <protection locked="0"/>
    </xf>
    <xf numFmtId="4" fontId="4" fillId="5" borderId="1" xfId="10" applyNumberFormat="1" applyFont="1" applyFill="1" applyBorder="1" applyAlignment="1" applyProtection="1">
      <alignment horizontal="right" wrapText="1"/>
      <protection locked="0"/>
    </xf>
    <xf numFmtId="0" fontId="0" fillId="0" borderId="4" xfId="0" applyBorder="1" applyProtection="1"/>
    <xf numFmtId="0" fontId="0" fillId="6" borderId="8" xfId="0" applyFill="1" applyBorder="1" applyAlignment="1" applyProtection="1">
      <alignment wrapText="1"/>
      <protection locked="0"/>
    </xf>
    <xf numFmtId="165" fontId="0" fillId="6" borderId="8" xfId="0" applyNumberFormat="1" applyFill="1" applyBorder="1" applyAlignment="1" applyProtection="1">
      <alignment horizontal="right"/>
      <protection locked="0"/>
    </xf>
    <xf numFmtId="166" fontId="0" fillId="0" borderId="21" xfId="0" applyNumberFormat="1" applyBorder="1" applyProtection="1"/>
    <xf numFmtId="0" fontId="0" fillId="6" borderId="1" xfId="0" applyFill="1" applyBorder="1" applyAlignment="1" applyProtection="1">
      <alignment wrapText="1"/>
      <protection locked="0"/>
    </xf>
    <xf numFmtId="165" fontId="0" fillId="6" borderId="1" xfId="0" applyNumberFormat="1" applyFill="1" applyBorder="1" applyAlignment="1" applyProtection="1">
      <alignment horizontal="right"/>
      <protection locked="0"/>
    </xf>
    <xf numFmtId="0" fontId="6" fillId="6" borderId="1" xfId="3" applyFont="1" applyFill="1" applyBorder="1" applyAlignment="1" applyProtection="1">
      <alignment wrapText="1"/>
      <protection locked="0"/>
    </xf>
    <xf numFmtId="4" fontId="0" fillId="6" borderId="1" xfId="0" applyNumberFormat="1" applyFill="1" applyBorder="1" applyAlignment="1" applyProtection="1">
      <alignment horizontal="right"/>
      <protection locked="0"/>
    </xf>
    <xf numFmtId="4" fontId="4" fillId="0" borderId="8" xfId="10" applyNumberFormat="1" applyFont="1" applyFill="1" applyBorder="1" applyAlignment="1" applyProtection="1">
      <alignment horizontal="right" wrapText="1"/>
      <protection hidden="1"/>
    </xf>
    <xf numFmtId="166" fontId="0" fillId="0" borderId="9" xfId="0" applyNumberFormat="1" applyBorder="1" applyProtection="1"/>
    <xf numFmtId="0" fontId="0" fillId="0" borderId="22" xfId="0" applyBorder="1" applyProtection="1"/>
    <xf numFmtId="0" fontId="0" fillId="6" borderId="2" xfId="0" applyFill="1" applyBorder="1" applyAlignment="1" applyProtection="1">
      <alignment wrapText="1"/>
      <protection locked="0"/>
    </xf>
    <xf numFmtId="4" fontId="4" fillId="0" borderId="23" xfId="10" applyNumberFormat="1" applyFont="1" applyFill="1" applyBorder="1" applyAlignment="1" applyProtection="1">
      <alignment horizontal="right" wrapText="1"/>
      <protection hidden="1"/>
    </xf>
    <xf numFmtId="4" fontId="0" fillId="6" borderId="2" xfId="0" applyNumberFormat="1" applyFill="1" applyBorder="1" applyAlignment="1" applyProtection="1">
      <alignment horizontal="right"/>
      <protection locked="0"/>
    </xf>
    <xf numFmtId="166" fontId="0" fillId="0" borderId="24" xfId="0" applyNumberFormat="1" applyBorder="1" applyProtection="1"/>
    <xf numFmtId="0" fontId="0" fillId="0" borderId="17" xfId="0" applyBorder="1" applyProtection="1"/>
    <xf numFmtId="4" fontId="0" fillId="0" borderId="17" xfId="0" applyNumberFormat="1" applyBorder="1" applyProtection="1"/>
    <xf numFmtId="166" fontId="3" fillId="0" borderId="18" xfId="0" applyNumberFormat="1" applyFont="1" applyBorder="1" applyProtection="1"/>
    <xf numFmtId="0" fontId="3" fillId="0" borderId="25" xfId="0" applyFont="1" applyBorder="1" applyProtection="1"/>
    <xf numFmtId="0" fontId="0" fillId="0" borderId="27" xfId="0" applyBorder="1" applyProtection="1"/>
    <xf numFmtId="0" fontId="0" fillId="0" borderId="29" xfId="0" applyBorder="1" applyProtection="1"/>
    <xf numFmtId="0" fontId="4" fillId="0" borderId="3" xfId="1" applyFont="1" applyFill="1" applyBorder="1" applyAlignment="1" applyProtection="1">
      <alignment horizontal="left" vertical="center" wrapText="1"/>
    </xf>
    <xf numFmtId="0" fontId="4" fillId="0" borderId="1" xfId="1" applyFont="1" applyFill="1" applyBorder="1" applyAlignment="1" applyProtection="1">
      <alignment horizontal="center" vertical="center" wrapText="1"/>
    </xf>
    <xf numFmtId="0" fontId="4" fillId="0" borderId="1" xfId="3" applyFont="1" applyFill="1" applyBorder="1" applyAlignment="1" applyProtection="1">
      <alignment horizontal="center" vertical="center"/>
    </xf>
    <xf numFmtId="0" fontId="4" fillId="0" borderId="19" xfId="4" applyFont="1" applyFill="1" applyBorder="1" applyAlignment="1" applyProtection="1">
      <alignment horizontal="left" vertical="center" wrapText="1"/>
    </xf>
    <xf numFmtId="0" fontId="4" fillId="0" borderId="20" xfId="4" applyFont="1" applyFill="1" applyBorder="1" applyAlignment="1" applyProtection="1">
      <alignment horizontal="center" vertical="center" wrapText="1"/>
    </xf>
    <xf numFmtId="0" fontId="4" fillId="0" borderId="3" xfId="4" applyFont="1" applyFill="1" applyBorder="1" applyAlignment="1" applyProtection="1">
      <alignment horizontal="left" vertical="center" wrapText="1"/>
    </xf>
    <xf numFmtId="0" fontId="4" fillId="0" borderId="1" xfId="4" applyFont="1" applyFill="1" applyBorder="1" applyAlignment="1" applyProtection="1">
      <alignment horizontal="center" vertical="center" wrapText="1"/>
    </xf>
    <xf numFmtId="0" fontId="1" fillId="0" borderId="4" xfId="4" applyFont="1" applyFill="1" applyBorder="1" applyAlignment="1" applyProtection="1">
      <alignment wrapText="1"/>
    </xf>
    <xf numFmtId="0" fontId="1" fillId="0" borderId="3" xfId="4" applyFont="1" applyFill="1" applyBorder="1" applyAlignment="1" applyProtection="1">
      <alignment wrapText="1"/>
    </xf>
    <xf numFmtId="0" fontId="0" fillId="7" borderId="3" xfId="12" applyFont="1" applyFill="1" applyBorder="1" applyProtection="1"/>
    <xf numFmtId="0" fontId="1" fillId="0" borderId="3" xfId="12" applyFont="1" applyFill="1" applyBorder="1" applyAlignment="1" applyProtection="1">
      <alignment horizontal="left" vertical="center"/>
    </xf>
    <xf numFmtId="0" fontId="0" fillId="0" borderId="3" xfId="4" applyFont="1" applyFill="1" applyBorder="1" applyAlignment="1" applyProtection="1">
      <alignment horizontal="left" vertical="center" wrapText="1"/>
    </xf>
    <xf numFmtId="4" fontId="16" fillId="0" borderId="1" xfId="0" applyNumberFormat="1" applyFont="1" applyBorder="1" applyAlignment="1" applyProtection="1"/>
    <xf numFmtId="4" fontId="16" fillId="0" borderId="1" xfId="0" applyNumberFormat="1" applyFont="1" applyFill="1" applyBorder="1" applyAlignment="1" applyProtection="1"/>
    <xf numFmtId="0" fontId="4" fillId="2" borderId="16" xfId="1" applyFont="1" applyFill="1" applyBorder="1" applyAlignment="1" applyProtection="1">
      <alignment horizontal="center"/>
    </xf>
    <xf numFmtId="0" fontId="4" fillId="2" borderId="17" xfId="1" applyFont="1" applyFill="1" applyBorder="1" applyAlignment="1" applyProtection="1">
      <alignment horizontal="center"/>
    </xf>
    <xf numFmtId="4" fontId="4" fillId="2" borderId="18" xfId="1" applyNumberFormat="1" applyFont="1" applyFill="1" applyBorder="1" applyAlignment="1" applyProtection="1">
      <alignment horizontal="center" wrapText="1"/>
    </xf>
    <xf numFmtId="0" fontId="4" fillId="0" borderId="19" xfId="1" applyFont="1" applyFill="1" applyBorder="1" applyAlignment="1" applyProtection="1">
      <alignment horizontal="left" wrapText="1"/>
    </xf>
    <xf numFmtId="0" fontId="4" fillId="0" borderId="20" xfId="1" applyFont="1" applyFill="1" applyBorder="1" applyAlignment="1" applyProtection="1">
      <alignment horizontal="left" wrapText="1"/>
    </xf>
    <xf numFmtId="0" fontId="4" fillId="0" borderId="3" xfId="1" applyFont="1" applyFill="1" applyBorder="1" applyAlignment="1" applyProtection="1">
      <alignment horizontal="left" wrapText="1"/>
    </xf>
    <xf numFmtId="0" fontId="5" fillId="0" borderId="3" xfId="2" applyFont="1" applyFill="1" applyBorder="1" applyProtection="1"/>
    <xf numFmtId="0" fontId="6" fillId="0" borderId="3" xfId="3" applyFont="1" applyFill="1" applyBorder="1" applyAlignment="1" applyProtection="1">
      <alignment wrapText="1"/>
    </xf>
    <xf numFmtId="0" fontId="6" fillId="0" borderId="10" xfId="3" applyFont="1" applyFill="1" applyBorder="1" applyAlignment="1" applyProtection="1">
      <alignment wrapText="1"/>
    </xf>
    <xf numFmtId="0" fontId="4" fillId="0" borderId="14" xfId="1" applyFont="1" applyFill="1" applyBorder="1" applyAlignment="1" applyProtection="1">
      <alignment horizontal="left" wrapText="1"/>
    </xf>
    <xf numFmtId="0" fontId="1" fillId="0" borderId="10" xfId="4" applyFont="1" applyFill="1" applyBorder="1" applyAlignment="1" applyProtection="1">
      <alignment wrapText="1"/>
    </xf>
    <xf numFmtId="0" fontId="4" fillId="0" borderId="19" xfId="1" applyFont="1" applyFill="1" applyBorder="1" applyAlignment="1" applyProtection="1">
      <alignment horizontal="left" vertical="center" wrapText="1"/>
    </xf>
    <xf numFmtId="0" fontId="4" fillId="0" borderId="20" xfId="1" applyFont="1" applyFill="1" applyBorder="1" applyAlignment="1" applyProtection="1">
      <alignment horizontal="center" vertical="center" wrapText="1"/>
    </xf>
    <xf numFmtId="0" fontId="1" fillId="0" borderId="19" xfId="12" applyFont="1" applyFill="1" applyBorder="1" applyAlignment="1" applyProtection="1">
      <alignment horizontal="left" vertical="center"/>
    </xf>
    <xf numFmtId="0" fontId="1" fillId="0" borderId="10" xfId="12" applyFont="1" applyFill="1" applyBorder="1" applyAlignment="1" applyProtection="1">
      <alignment horizontal="left" vertical="center"/>
    </xf>
    <xf numFmtId="0" fontId="4" fillId="0" borderId="14" xfId="1" applyFont="1" applyFill="1" applyBorder="1" applyAlignment="1" applyProtection="1">
      <alignment horizontal="center" vertical="center" wrapText="1"/>
    </xf>
    <xf numFmtId="0" fontId="2" fillId="3" borderId="1" xfId="5" applyFont="1" applyFill="1" applyBorder="1" applyAlignment="1" applyProtection="1">
      <alignment wrapText="1"/>
    </xf>
    <xf numFmtId="0" fontId="2" fillId="3" borderId="1" xfId="5" applyFont="1" applyFill="1" applyBorder="1" applyAlignment="1" applyProtection="1">
      <alignment horizontal="center" wrapText="1"/>
    </xf>
    <xf numFmtId="4" fontId="2" fillId="0" borderId="1" xfId="0" applyNumberFormat="1" applyFont="1" applyBorder="1" applyAlignment="1" applyProtection="1"/>
    <xf numFmtId="0" fontId="4" fillId="13" borderId="1" xfId="13" applyFont="1" applyFill="1" applyBorder="1" applyAlignment="1" applyProtection="1">
      <alignment horizontal="right"/>
      <protection locked="0"/>
    </xf>
    <xf numFmtId="0" fontId="0" fillId="0" borderId="0" xfId="0" applyFont="1" applyProtection="1"/>
    <xf numFmtId="164" fontId="0" fillId="0" borderId="0" xfId="0" applyNumberFormat="1" applyFont="1" applyProtection="1"/>
    <xf numFmtId="4" fontId="0" fillId="13" borderId="21" xfId="0" applyNumberFormat="1" applyFont="1" applyFill="1" applyBorder="1" applyProtection="1">
      <protection locked="0"/>
    </xf>
    <xf numFmtId="0" fontId="0" fillId="0" borderId="0" xfId="0" applyFont="1" applyProtection="1">
      <protection hidden="1"/>
    </xf>
    <xf numFmtId="4" fontId="0" fillId="13" borderId="44" xfId="0" applyNumberFormat="1" applyFont="1" applyFill="1" applyBorder="1" applyProtection="1">
      <protection locked="0"/>
    </xf>
    <xf numFmtId="4" fontId="0" fillId="13" borderId="15" xfId="0" applyNumberFormat="1" applyFont="1" applyFill="1" applyBorder="1" applyProtection="1">
      <protection locked="0"/>
    </xf>
    <xf numFmtId="4" fontId="0" fillId="0" borderId="0" xfId="0" applyNumberFormat="1" applyFont="1" applyFill="1" applyBorder="1" applyProtection="1"/>
    <xf numFmtId="4" fontId="0" fillId="0" borderId="0" xfId="0" applyNumberFormat="1" applyFont="1" applyProtection="1"/>
    <xf numFmtId="0" fontId="4" fillId="0" borderId="41" xfId="1" applyFont="1" applyFill="1" applyBorder="1" applyAlignment="1" applyProtection="1">
      <alignment horizontal="left" vertical="center"/>
    </xf>
    <xf numFmtId="0" fontId="0" fillId="0" borderId="42" xfId="0" applyFont="1" applyBorder="1" applyProtection="1"/>
    <xf numFmtId="0" fontId="0" fillId="0" borderId="6" xfId="0" applyFont="1" applyBorder="1" applyProtection="1"/>
    <xf numFmtId="0" fontId="4" fillId="0" borderId="6" xfId="1" applyFont="1" applyFill="1" applyBorder="1" applyAlignment="1" applyProtection="1">
      <alignment horizontal="center" vertical="center"/>
    </xf>
    <xf numFmtId="0" fontId="0" fillId="0" borderId="8" xfId="4" applyFont="1" applyFill="1" applyBorder="1" applyAlignment="1" applyProtection="1">
      <alignment horizontal="center" wrapText="1"/>
    </xf>
    <xf numFmtId="4" fontId="0" fillId="13" borderId="9" xfId="0" applyNumberFormat="1" applyFont="1" applyFill="1" applyBorder="1" applyProtection="1">
      <protection locked="0"/>
    </xf>
    <xf numFmtId="0" fontId="0" fillId="0" borderId="31" xfId="4" applyFont="1" applyFill="1" applyBorder="1" applyAlignment="1" applyProtection="1">
      <alignment horizontal="center" wrapText="1"/>
    </xf>
    <xf numFmtId="0" fontId="0" fillId="0" borderId="0" xfId="12" applyFont="1" applyFill="1" applyBorder="1" applyAlignment="1" applyProtection="1">
      <alignment horizontal="center"/>
    </xf>
    <xf numFmtId="0" fontId="0" fillId="0" borderId="0" xfId="4" applyFont="1" applyFill="1" applyBorder="1" applyAlignment="1" applyProtection="1">
      <alignment horizontal="center" wrapText="1"/>
    </xf>
    <xf numFmtId="0" fontId="0" fillId="0" borderId="1" xfId="4" applyFont="1" applyFill="1" applyBorder="1" applyAlignment="1" applyProtection="1">
      <alignment horizontal="center" wrapText="1"/>
    </xf>
    <xf numFmtId="0" fontId="0" fillId="10" borderId="32" xfId="4" applyFont="1" applyFill="1" applyBorder="1" applyAlignment="1" applyProtection="1">
      <alignment horizontal="center" wrapText="1"/>
    </xf>
    <xf numFmtId="0" fontId="0" fillId="0" borderId="14" xfId="4" applyFont="1" applyFill="1" applyBorder="1" applyAlignment="1" applyProtection="1">
      <alignment horizontal="center" wrapText="1"/>
    </xf>
    <xf numFmtId="167" fontId="0" fillId="0" borderId="32" xfId="4" applyNumberFormat="1" applyFont="1" applyFill="1" applyBorder="1" applyAlignment="1" applyProtection="1">
      <alignment horizontal="center" wrapText="1"/>
    </xf>
    <xf numFmtId="0" fontId="0" fillId="0" borderId="34" xfId="4" applyFont="1" applyFill="1" applyBorder="1" applyAlignment="1" applyProtection="1">
      <alignment horizontal="center" wrapText="1"/>
    </xf>
    <xf numFmtId="0" fontId="0" fillId="0" borderId="35" xfId="4" applyFont="1" applyFill="1" applyBorder="1" applyAlignment="1" applyProtection="1">
      <alignment horizontal="center" wrapText="1"/>
    </xf>
    <xf numFmtId="0" fontId="0" fillId="0" borderId="33" xfId="4" applyFont="1" applyFill="1" applyBorder="1" applyAlignment="1" applyProtection="1">
      <alignment horizontal="center" wrapText="1"/>
    </xf>
    <xf numFmtId="0" fontId="0" fillId="0" borderId="4" xfId="4" applyFont="1" applyFill="1" applyBorder="1" applyAlignment="1" applyProtection="1">
      <alignment wrapText="1"/>
    </xf>
    <xf numFmtId="0" fontId="0" fillId="0" borderId="3" xfId="4" applyFont="1" applyFill="1" applyBorder="1" applyAlignment="1" applyProtection="1">
      <alignment wrapText="1"/>
    </xf>
    <xf numFmtId="0" fontId="0" fillId="0" borderId="8" xfId="12" applyFont="1" applyBorder="1" applyAlignment="1" applyProtection="1">
      <alignment horizontal="center"/>
    </xf>
    <xf numFmtId="0" fontId="0" fillId="0" borderId="1" xfId="12" applyFont="1" applyBorder="1" applyAlignment="1" applyProtection="1">
      <alignment horizontal="center"/>
    </xf>
    <xf numFmtId="0" fontId="0" fillId="0" borderId="4" xfId="12" applyFont="1" applyFill="1" applyBorder="1" applyProtection="1"/>
    <xf numFmtId="0" fontId="0" fillId="0" borderId="3" xfId="12" applyFont="1" applyFill="1" applyBorder="1" applyProtection="1"/>
    <xf numFmtId="0" fontId="0" fillId="0" borderId="0" xfId="12" applyFont="1" applyFill="1" applyBorder="1" applyProtection="1"/>
    <xf numFmtId="0" fontId="18" fillId="0" borderId="0" xfId="12" applyFont="1" applyFill="1" applyBorder="1" applyAlignment="1" applyProtection="1">
      <alignment horizontal="center"/>
    </xf>
    <xf numFmtId="0" fontId="0" fillId="0" borderId="19" xfId="4" applyFont="1" applyFill="1" applyBorder="1" applyAlignment="1" applyProtection="1">
      <alignment wrapText="1"/>
    </xf>
    <xf numFmtId="0" fontId="0" fillId="0" borderId="20" xfId="4" applyFont="1" applyFill="1" applyBorder="1" applyAlignment="1" applyProtection="1">
      <alignment horizontal="center" wrapText="1"/>
    </xf>
    <xf numFmtId="0" fontId="0" fillId="0" borderId="36" xfId="4" applyFont="1" applyFill="1" applyBorder="1" applyAlignment="1" applyProtection="1">
      <alignment horizontal="center" wrapText="1"/>
    </xf>
    <xf numFmtId="0" fontId="0" fillId="0" borderId="1" xfId="12" applyFont="1" applyFill="1" applyBorder="1" applyAlignment="1" applyProtection="1">
      <alignment horizontal="center"/>
    </xf>
    <xf numFmtId="4" fontId="0" fillId="13" borderId="45" xfId="0" applyNumberFormat="1" applyFont="1" applyFill="1" applyBorder="1" applyProtection="1">
      <protection locked="0"/>
    </xf>
    <xf numFmtId="0" fontId="0" fillId="0" borderId="0" xfId="0" applyFont="1" applyBorder="1" applyProtection="1">
      <protection hidden="1"/>
    </xf>
    <xf numFmtId="0" fontId="0" fillId="0" borderId="0" xfId="0" applyFont="1" applyBorder="1" applyProtection="1"/>
    <xf numFmtId="0" fontId="0" fillId="0" borderId="46" xfId="4" applyFont="1" applyFill="1" applyBorder="1" applyAlignment="1" applyProtection="1">
      <alignment horizontal="center" wrapText="1"/>
    </xf>
    <xf numFmtId="0" fontId="0" fillId="10" borderId="46" xfId="4" applyFont="1" applyFill="1" applyBorder="1" applyAlignment="1" applyProtection="1">
      <alignment horizontal="center" wrapText="1"/>
    </xf>
    <xf numFmtId="4" fontId="0" fillId="13" borderId="47" xfId="0" applyNumberFormat="1" applyFont="1" applyFill="1" applyBorder="1" applyProtection="1">
      <protection locked="0"/>
    </xf>
    <xf numFmtId="0" fontId="0" fillId="0" borderId="48" xfId="0" applyFont="1" applyBorder="1" applyProtection="1">
      <protection hidden="1"/>
    </xf>
    <xf numFmtId="0" fontId="0" fillId="0" borderId="49" xfId="0" applyFont="1" applyBorder="1" applyProtection="1"/>
    <xf numFmtId="0" fontId="0" fillId="0" borderId="50" xfId="4" applyFont="1" applyFill="1" applyBorder="1" applyAlignment="1" applyProtection="1">
      <alignment horizontal="center" wrapText="1"/>
    </xf>
    <xf numFmtId="167" fontId="0" fillId="0" borderId="35" xfId="4" applyNumberFormat="1" applyFont="1" applyFill="1" applyBorder="1" applyAlignment="1" applyProtection="1">
      <alignment horizontal="center" wrapText="1"/>
    </xf>
    <xf numFmtId="0" fontId="0" fillId="7" borderId="1" xfId="12" applyFont="1" applyFill="1" applyBorder="1" applyAlignment="1" applyProtection="1">
      <alignment horizontal="center"/>
    </xf>
    <xf numFmtId="0" fontId="0" fillId="10" borderId="0" xfId="12" applyFont="1" applyFill="1" applyBorder="1" applyAlignment="1" applyProtection="1">
      <alignment horizontal="center"/>
    </xf>
    <xf numFmtId="0" fontId="4" fillId="0" borderId="0" xfId="4" applyFont="1" applyFill="1" applyBorder="1" applyAlignment="1" applyProtection="1">
      <alignment horizontal="center" vertical="center" wrapText="1"/>
    </xf>
    <xf numFmtId="0" fontId="0" fillId="3" borderId="3" xfId="4" applyFont="1" applyFill="1" applyBorder="1" applyAlignment="1" applyProtection="1">
      <alignment wrapText="1"/>
    </xf>
    <xf numFmtId="0" fontId="0" fillId="0" borderId="1" xfId="4" applyFont="1" applyFill="1" applyBorder="1" applyAlignment="1" applyProtection="1">
      <alignment horizontal="center" vertical="center" wrapText="1"/>
    </xf>
    <xf numFmtId="0" fontId="0" fillId="0" borderId="1" xfId="4" applyFont="1" applyFill="1" applyBorder="1" applyAlignment="1" applyProtection="1">
      <alignment wrapText="1"/>
    </xf>
    <xf numFmtId="0" fontId="0" fillId="0" borderId="0" xfId="12" applyFont="1" applyFill="1" applyProtection="1"/>
    <xf numFmtId="0" fontId="0" fillId="0" borderId="10" xfId="4" applyFont="1" applyFill="1" applyBorder="1" applyAlignment="1" applyProtection="1">
      <alignment wrapText="1"/>
    </xf>
    <xf numFmtId="0" fontId="0" fillId="0" borderId="3" xfId="2" applyFont="1" applyFill="1" applyBorder="1" applyAlignment="1" applyProtection="1">
      <alignment horizontal="left" vertical="center"/>
    </xf>
    <xf numFmtId="0" fontId="0" fillId="0" borderId="1" xfId="3" applyFont="1" applyFill="1" applyBorder="1" applyAlignment="1" applyProtection="1">
      <alignment horizontal="center" vertical="center" wrapText="1"/>
    </xf>
    <xf numFmtId="0" fontId="0" fillId="0" borderId="3" xfId="1" applyFont="1" applyFill="1" applyBorder="1" applyAlignment="1" applyProtection="1">
      <alignment horizontal="left" vertical="center" wrapText="1"/>
    </xf>
    <xf numFmtId="0" fontId="0" fillId="0" borderId="1" xfId="1" applyFont="1" applyFill="1" applyBorder="1" applyAlignment="1" applyProtection="1">
      <alignment horizontal="center" vertical="center" wrapText="1"/>
    </xf>
    <xf numFmtId="0" fontId="0" fillId="0" borderId="0" xfId="0" applyFont="1" applyFill="1" applyProtection="1"/>
    <xf numFmtId="0" fontId="0" fillId="0" borderId="3" xfId="12" applyFont="1" applyFill="1" applyBorder="1" applyAlignment="1" applyProtection="1">
      <alignment horizontal="left" vertical="center"/>
    </xf>
    <xf numFmtId="0" fontId="0" fillId="0" borderId="3" xfId="1" applyFont="1" applyFill="1" applyBorder="1" applyAlignment="1" applyProtection="1">
      <alignment horizontal="left" wrapText="1"/>
    </xf>
    <xf numFmtId="0" fontId="0" fillId="0" borderId="1" xfId="1" applyFont="1" applyFill="1" applyBorder="1" applyAlignment="1" applyProtection="1">
      <alignment horizontal="center" wrapText="1"/>
    </xf>
    <xf numFmtId="0" fontId="0" fillId="0" borderId="3" xfId="2" applyFont="1" applyFill="1" applyBorder="1" applyProtection="1"/>
    <xf numFmtId="0" fontId="0" fillId="0" borderId="1" xfId="3" applyFont="1" applyFill="1" applyBorder="1" applyAlignment="1" applyProtection="1">
      <alignment horizontal="center" wrapText="1"/>
    </xf>
    <xf numFmtId="0" fontId="0" fillId="0" borderId="3" xfId="12" applyFont="1" applyBorder="1" applyProtection="1"/>
    <xf numFmtId="0" fontId="0" fillId="0" borderId="1" xfId="3" applyFont="1" applyFill="1" applyBorder="1" applyAlignment="1" applyProtection="1">
      <alignment horizontal="center"/>
    </xf>
    <xf numFmtId="0" fontId="0" fillId="0" borderId="3" xfId="12" applyFont="1" applyFill="1" applyBorder="1" applyAlignment="1" applyProtection="1">
      <alignment horizontal="left" vertical="center" wrapText="1"/>
    </xf>
    <xf numFmtId="0" fontId="0" fillId="0" borderId="10" xfId="1" applyFont="1" applyFill="1" applyBorder="1" applyAlignment="1" applyProtection="1">
      <alignment horizontal="left" vertical="center" wrapText="1"/>
    </xf>
    <xf numFmtId="0" fontId="0" fillId="0" borderId="14" xfId="1" applyFont="1" applyFill="1" applyBorder="1" applyAlignment="1" applyProtection="1">
      <alignment horizontal="center" vertical="center" wrapText="1"/>
    </xf>
    <xf numFmtId="0" fontId="0" fillId="0" borderId="0" xfId="0" applyFont="1" applyFill="1" applyBorder="1" applyProtection="1"/>
    <xf numFmtId="0" fontId="2" fillId="0" borderId="0" xfId="0" applyFont="1" applyProtection="1"/>
    <xf numFmtId="49" fontId="2" fillId="0" borderId="0" xfId="0" applyNumberFormat="1" applyFont="1" applyProtection="1"/>
    <xf numFmtId="0" fontId="2" fillId="0" borderId="0" xfId="0" applyFont="1" applyFill="1" applyProtection="1"/>
    <xf numFmtId="0" fontId="8" fillId="9" borderId="40" xfId="12" applyFont="1" applyFill="1" applyBorder="1" applyAlignment="1" applyProtection="1">
      <alignment horizontal="center" vertical="center" wrapText="1"/>
    </xf>
    <xf numFmtId="0" fontId="0" fillId="0" borderId="19" xfId="7" applyFont="1" applyFill="1" applyBorder="1" applyAlignment="1" applyProtection="1">
      <alignment horizontal="left" wrapText="1"/>
    </xf>
    <xf numFmtId="0" fontId="0" fillId="0" borderId="20" xfId="7" applyFont="1" applyFill="1" applyBorder="1" applyAlignment="1" applyProtection="1">
      <alignment horizontal="center"/>
    </xf>
    <xf numFmtId="0" fontId="0" fillId="0" borderId="3" xfId="7" applyFont="1" applyFill="1" applyBorder="1" applyAlignment="1" applyProtection="1">
      <alignment horizontal="left" wrapText="1"/>
    </xf>
    <xf numFmtId="0" fontId="0" fillId="0" borderId="1" xfId="7" applyFont="1" applyFill="1" applyBorder="1" applyAlignment="1" applyProtection="1">
      <alignment horizontal="center"/>
    </xf>
    <xf numFmtId="0" fontId="0" fillId="0" borderId="4" xfId="7" applyFont="1" applyFill="1" applyBorder="1" applyAlignment="1" applyProtection="1">
      <alignment horizontal="left" wrapText="1"/>
    </xf>
    <xf numFmtId="0" fontId="4" fillId="0" borderId="1" xfId="12" applyFont="1" applyFill="1" applyBorder="1" applyAlignment="1" applyProtection="1">
      <alignment horizontal="center" vertical="center" wrapText="1"/>
    </xf>
    <xf numFmtId="0" fontId="4" fillId="0" borderId="8" xfId="12" applyFont="1" applyFill="1" applyBorder="1" applyAlignment="1" applyProtection="1">
      <alignment horizontal="center" vertical="center" wrapText="1"/>
    </xf>
    <xf numFmtId="0" fontId="4" fillId="0" borderId="22" xfId="12" applyFont="1" applyFill="1" applyBorder="1" applyAlignment="1" applyProtection="1">
      <alignment horizontal="left" wrapText="1"/>
    </xf>
    <xf numFmtId="0" fontId="4" fillId="0" borderId="2" xfId="12" applyFont="1" applyFill="1" applyBorder="1" applyAlignment="1" applyProtection="1">
      <alignment horizontal="center" vertical="center" wrapText="1"/>
    </xf>
    <xf numFmtId="0" fontId="4" fillId="0" borderId="37" xfId="12" applyFont="1" applyFill="1" applyBorder="1" applyAlignment="1" applyProtection="1">
      <alignment horizontal="left" wrapText="1"/>
    </xf>
    <xf numFmtId="0" fontId="4" fillId="0" borderId="38" xfId="12" applyFont="1" applyFill="1" applyBorder="1" applyAlignment="1" applyProtection="1">
      <alignment horizontal="center" vertical="center" wrapText="1"/>
    </xf>
    <xf numFmtId="0" fontId="0" fillId="0" borderId="39" xfId="0" applyFont="1" applyBorder="1" applyProtection="1"/>
    <xf numFmtId="4" fontId="0" fillId="8" borderId="21" xfId="0" applyNumberFormat="1" applyFont="1" applyFill="1" applyBorder="1" applyProtection="1"/>
    <xf numFmtId="0" fontId="0" fillId="0" borderId="1" xfId="7" applyFont="1" applyBorder="1" applyAlignment="1" applyProtection="1">
      <alignment horizontal="center"/>
    </xf>
    <xf numFmtId="0" fontId="0" fillId="0" borderId="0" xfId="7" applyFont="1" applyFill="1" applyBorder="1" applyAlignment="1" applyProtection="1">
      <alignment horizontal="center"/>
    </xf>
    <xf numFmtId="0" fontId="4" fillId="0" borderId="3" xfId="12" applyFont="1" applyFill="1" applyBorder="1" applyAlignment="1" applyProtection="1">
      <alignment horizontal="left" wrapText="1"/>
    </xf>
    <xf numFmtId="0" fontId="0" fillId="0" borderId="3" xfId="12" applyFont="1" applyBorder="1" applyAlignment="1" applyProtection="1">
      <alignment wrapText="1"/>
    </xf>
    <xf numFmtId="0" fontId="14" fillId="0" borderId="1" xfId="12" applyFont="1" applyFill="1" applyBorder="1" applyAlignment="1" applyProtection="1">
      <alignment horizontal="center" vertical="center" wrapText="1"/>
    </xf>
    <xf numFmtId="0" fontId="0" fillId="0" borderId="43" xfId="0" applyFont="1" applyBorder="1" applyProtection="1">
      <protection hidden="1"/>
    </xf>
    <xf numFmtId="0" fontId="4" fillId="0" borderId="26" xfId="1" applyFont="1" applyFill="1" applyBorder="1" applyAlignment="1" applyProtection="1">
      <alignment horizontal="center" vertical="center"/>
      <protection hidden="1"/>
    </xf>
    <xf numFmtId="0" fontId="0" fillId="0" borderId="28" xfId="4" applyFont="1" applyFill="1" applyBorder="1" applyAlignment="1" applyProtection="1">
      <alignment horizontal="center" wrapText="1"/>
      <protection hidden="1"/>
    </xf>
    <xf numFmtId="0" fontId="0" fillId="11" borderId="28" xfId="4" applyFont="1" applyFill="1" applyBorder="1" applyAlignment="1" applyProtection="1">
      <alignment horizontal="center" wrapText="1"/>
      <protection hidden="1"/>
    </xf>
    <xf numFmtId="0" fontId="0" fillId="0" borderId="28" xfId="12" applyFont="1" applyFill="1" applyBorder="1" applyAlignment="1" applyProtection="1">
      <alignment horizontal="center"/>
      <protection hidden="1"/>
    </xf>
    <xf numFmtId="0" fontId="0" fillId="0" borderId="28" xfId="12" applyFont="1" applyFill="1" applyBorder="1" applyProtection="1">
      <protection hidden="1"/>
    </xf>
    <xf numFmtId="0" fontId="18" fillId="0" borderId="28" xfId="12" applyFont="1" applyFill="1" applyBorder="1" applyAlignment="1" applyProtection="1">
      <alignment horizontal="center"/>
      <protection hidden="1"/>
    </xf>
    <xf numFmtId="0" fontId="0" fillId="11" borderId="51" xfId="4" applyFont="1" applyFill="1" applyBorder="1" applyAlignment="1" applyProtection="1">
      <alignment horizontal="center" wrapText="1"/>
      <protection hidden="1"/>
    </xf>
    <xf numFmtId="0" fontId="0" fillId="0" borderId="0" xfId="0" applyFont="1" applyFill="1" applyProtection="1">
      <protection hidden="1"/>
    </xf>
    <xf numFmtId="0" fontId="8" fillId="12" borderId="8" xfId="5" applyFont="1" applyFill="1" applyBorder="1" applyAlignment="1" applyProtection="1">
      <alignment horizontal="center" vertical="center" wrapText="1"/>
    </xf>
    <xf numFmtId="0" fontId="12" fillId="12" borderId="8" xfId="6" applyFont="1" applyFill="1" applyBorder="1" applyAlignment="1" applyProtection="1">
      <alignment horizontal="center" vertical="center" wrapText="1"/>
    </xf>
    <xf numFmtId="0" fontId="12" fillId="12" borderId="9" xfId="6" applyFont="1" applyFill="1" applyBorder="1" applyAlignment="1" applyProtection="1">
      <alignment horizontal="center" vertical="center" wrapText="1"/>
    </xf>
    <xf numFmtId="4" fontId="2" fillId="0" borderId="44" xfId="0" applyNumberFormat="1" applyFont="1" applyBorder="1" applyAlignment="1" applyProtection="1"/>
    <xf numFmtId="0" fontId="2" fillId="12" borderId="14" xfId="6" applyFont="1" applyFill="1" applyBorder="1" applyAlignment="1" applyProtection="1">
      <alignment horizontal="center" vertical="center"/>
    </xf>
    <xf numFmtId="3" fontId="2" fillId="12" borderId="14" xfId="6" applyNumberFormat="1" applyFont="1" applyFill="1" applyBorder="1" applyAlignment="1" applyProtection="1">
      <alignment horizontal="center"/>
    </xf>
    <xf numFmtId="0" fontId="2" fillId="12" borderId="14" xfId="6" applyFont="1" applyFill="1" applyBorder="1" applyAlignment="1" applyProtection="1">
      <alignment horizontal="center"/>
    </xf>
    <xf numFmtId="4" fontId="2" fillId="0" borderId="14" xfId="0" applyNumberFormat="1" applyFont="1" applyBorder="1" applyAlignment="1" applyProtection="1"/>
    <xf numFmtId="0" fontId="4" fillId="13" borderId="14" xfId="13" applyFont="1" applyFill="1" applyBorder="1" applyAlignment="1" applyProtection="1">
      <alignment horizontal="right"/>
      <protection locked="0"/>
    </xf>
    <xf numFmtId="4" fontId="2" fillId="0" borderId="15" xfId="0" applyNumberFormat="1" applyFont="1" applyBorder="1" applyAlignment="1" applyProtection="1"/>
    <xf numFmtId="0" fontId="12" fillId="0" borderId="53" xfId="0" applyFont="1" applyBorder="1" applyAlignment="1" applyProtection="1">
      <alignment wrapText="1"/>
    </xf>
    <xf numFmtId="4" fontId="12" fillId="0" borderId="35" xfId="0" applyNumberFormat="1" applyFont="1" applyBorder="1" applyAlignment="1" applyProtection="1"/>
    <xf numFmtId="0" fontId="12" fillId="0" borderId="36" xfId="0" applyFont="1" applyBorder="1" applyAlignment="1" applyProtection="1">
      <alignment wrapText="1"/>
    </xf>
    <xf numFmtId="4" fontId="12" fillId="0" borderId="36" xfId="0" applyNumberFormat="1" applyFont="1" applyBorder="1" applyAlignment="1" applyProtection="1"/>
    <xf numFmtId="49" fontId="8" fillId="12" borderId="54" xfId="5" applyNumberFormat="1" applyFont="1" applyFill="1" applyBorder="1" applyAlignment="1" applyProtection="1">
      <alignment horizontal="center" vertical="center" wrapText="1"/>
    </xf>
    <xf numFmtId="49" fontId="2" fillId="3" borderId="52" xfId="6" applyNumberFormat="1" applyFont="1" applyFill="1" applyBorder="1" applyAlignment="1" applyProtection="1"/>
    <xf numFmtId="49" fontId="2" fillId="3" borderId="55" xfId="6" applyNumberFormat="1" applyFont="1" applyFill="1" applyBorder="1" applyAlignment="1" applyProtection="1"/>
    <xf numFmtId="3" fontId="2" fillId="0" borderId="1" xfId="6" applyNumberFormat="1" applyFont="1" applyFill="1" applyBorder="1" applyAlignment="1" applyProtection="1">
      <alignment horizontal="right"/>
      <protection locked="0"/>
    </xf>
    <xf numFmtId="3" fontId="2" fillId="12" borderId="1" xfId="6" applyNumberFormat="1" applyFont="1" applyFill="1" applyBorder="1" applyAlignment="1" applyProtection="1">
      <alignment horizontal="right"/>
      <protection locked="0"/>
    </xf>
    <xf numFmtId="0" fontId="0" fillId="3" borderId="14" xfId="5" applyFont="1" applyFill="1" applyBorder="1" applyAlignment="1" applyProtection="1">
      <alignment wrapText="1"/>
    </xf>
    <xf numFmtId="0" fontId="0" fillId="0" borderId="19" xfId="0" applyFont="1" applyBorder="1" applyProtection="1">
      <protection locked="0"/>
    </xf>
    <xf numFmtId="0" fontId="0" fillId="0" borderId="20" xfId="0" applyFont="1" applyBorder="1" applyProtection="1">
      <protection locked="0"/>
    </xf>
    <xf numFmtId="0" fontId="0" fillId="0" borderId="3" xfId="0" applyFont="1" applyBorder="1" applyProtection="1">
      <protection locked="0"/>
    </xf>
    <xf numFmtId="0" fontId="0" fillId="0" borderId="1" xfId="0" applyFont="1" applyBorder="1" applyProtection="1">
      <protection locked="0"/>
    </xf>
    <xf numFmtId="0" fontId="0" fillId="0" borderId="10" xfId="0" applyFont="1" applyBorder="1" applyProtection="1">
      <protection locked="0"/>
    </xf>
    <xf numFmtId="0" fontId="0" fillId="0" borderId="14" xfId="0" applyFont="1" applyBorder="1" applyProtection="1">
      <protection locked="0"/>
    </xf>
    <xf numFmtId="0" fontId="3" fillId="2" borderId="4" xfId="0" applyFont="1" applyFill="1" applyBorder="1" applyAlignment="1" applyProtection="1">
      <alignment horizontal="center" vertical="center"/>
    </xf>
    <xf numFmtId="0" fontId="3" fillId="2" borderId="10" xfId="0" applyFont="1" applyFill="1" applyBorder="1" applyAlignment="1" applyProtection="1">
      <alignment horizontal="center" vertical="center"/>
    </xf>
    <xf numFmtId="0" fontId="3" fillId="2" borderId="5" xfId="0" applyFont="1" applyFill="1" applyBorder="1" applyAlignment="1" applyProtection="1">
      <alignment horizontal="left" vertical="center" wrapText="1"/>
    </xf>
    <xf numFmtId="0" fontId="3" fillId="2" borderId="6" xfId="0" applyFont="1" applyFill="1" applyBorder="1" applyAlignment="1" applyProtection="1">
      <alignment horizontal="left" vertical="center" wrapText="1"/>
    </xf>
    <xf numFmtId="0" fontId="3" fillId="2" borderId="7" xfId="0" applyFont="1" applyFill="1" applyBorder="1" applyAlignment="1" applyProtection="1">
      <alignment horizontal="left" vertical="center" wrapText="1"/>
    </xf>
    <xf numFmtId="0" fontId="3" fillId="2" borderId="11" xfId="0" applyFont="1" applyFill="1" applyBorder="1" applyAlignment="1" applyProtection="1">
      <alignment horizontal="left" vertical="center" wrapText="1"/>
    </xf>
    <xf numFmtId="0" fontId="3" fillId="2" borderId="12" xfId="0" applyFont="1" applyFill="1" applyBorder="1" applyAlignment="1" applyProtection="1">
      <alignment horizontal="left" vertical="center" wrapText="1"/>
    </xf>
    <xf numFmtId="0" fontId="3" fillId="2" borderId="13" xfId="0" applyFont="1" applyFill="1" applyBorder="1" applyAlignment="1" applyProtection="1">
      <alignment horizontal="left" vertical="center" wrapText="1"/>
    </xf>
    <xf numFmtId="0" fontId="3" fillId="2" borderId="8" xfId="0" applyFont="1" applyFill="1" applyBorder="1" applyAlignment="1" applyProtection="1">
      <alignment horizontal="center" vertical="center"/>
    </xf>
    <xf numFmtId="0" fontId="3" fillId="2" borderId="14" xfId="0" applyFont="1" applyFill="1" applyBorder="1" applyAlignment="1" applyProtection="1">
      <alignment horizontal="center" vertical="center"/>
    </xf>
    <xf numFmtId="0" fontId="7" fillId="4" borderId="9" xfId="9" applyFont="1" applyFill="1" applyBorder="1" applyAlignment="1" applyProtection="1">
      <alignment horizontal="center" vertical="center"/>
    </xf>
    <xf numFmtId="0" fontId="7" fillId="4" borderId="15" xfId="9" applyFont="1" applyFill="1" applyBorder="1" applyAlignment="1" applyProtection="1">
      <alignment horizontal="center" vertical="center"/>
    </xf>
    <xf numFmtId="0" fontId="19" fillId="0" borderId="6" xfId="0" applyFont="1" applyFill="1" applyBorder="1" applyAlignment="1" applyProtection="1">
      <alignment horizontal="left" vertical="top" wrapText="1"/>
    </xf>
    <xf numFmtId="0" fontId="19" fillId="0" borderId="26" xfId="0" applyFont="1" applyFill="1" applyBorder="1" applyAlignment="1" applyProtection="1">
      <alignment horizontal="left" vertical="top" wrapText="1"/>
    </xf>
    <xf numFmtId="0" fontId="19" fillId="0" borderId="0" xfId="0" applyFont="1" applyFill="1" applyBorder="1" applyAlignment="1" applyProtection="1">
      <alignment horizontal="left" vertical="top" wrapText="1"/>
    </xf>
    <xf numFmtId="0" fontId="19" fillId="0" borderId="28" xfId="0" applyFont="1" applyFill="1" applyBorder="1" applyAlignment="1" applyProtection="1">
      <alignment horizontal="left" vertical="top" wrapText="1"/>
    </xf>
    <xf numFmtId="0" fontId="19" fillId="0" borderId="12" xfId="0" applyFont="1" applyFill="1" applyBorder="1" applyAlignment="1" applyProtection="1">
      <alignment horizontal="left" vertical="top" wrapText="1"/>
    </xf>
    <xf numFmtId="0" fontId="19" fillId="0" borderId="30" xfId="0" applyFont="1" applyFill="1" applyBorder="1" applyAlignment="1" applyProtection="1">
      <alignment horizontal="left" vertical="top" wrapText="1"/>
    </xf>
  </cellXfs>
  <cellStyles count="14">
    <cellStyle name="Hiperpovezava" xfId="11"/>
    <cellStyle name="Navadno_List2" xfId="3"/>
    <cellStyle name="Normal" xfId="0" builtinId="0"/>
    <cellStyle name="Normal 2" xfId="6"/>
    <cellStyle name="Normal 2 2" xfId="7"/>
    <cellStyle name="Normal 2 3" xfId="12"/>
    <cellStyle name="Normal 4" xfId="8"/>
    <cellStyle name="Normal_Območje 1" xfId="13"/>
    <cellStyle name="Normal_Podatki" xfId="5"/>
    <cellStyle name="Normal_Postavke" xfId="9"/>
    <cellStyle name="Normal_Sheet1" xfId="1"/>
    <cellStyle name="Normal_Sheet1_Cenik" xfId="4"/>
    <cellStyle name="Normal_Sheet2" xfId="10"/>
    <cellStyle name="Normal_ZS2006" xfId="2"/>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worksheet" Target="worksheets/sheet76.xml"/><Relationship Id="rId84" Type="http://schemas.openxmlformats.org/officeDocument/2006/relationships/worksheet" Target="worksheets/sheet84.xml"/><Relationship Id="rId89" Type="http://schemas.openxmlformats.org/officeDocument/2006/relationships/worksheet" Target="worksheets/sheet89.xml"/><Relationship Id="rId97" Type="http://schemas.openxmlformats.org/officeDocument/2006/relationships/calcChain" Target="calcChain.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worksheet" Target="worksheets/sheet87.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styles" Target="style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9"/>
  <sheetViews>
    <sheetView tabSelected="1" topLeftCell="A61" workbookViewId="0">
      <selection activeCell="B110" sqref="B110"/>
    </sheetView>
  </sheetViews>
  <sheetFormatPr defaultRowHeight="12.75"/>
  <cols>
    <col min="1" max="1" width="9" style="151" bestFit="1" customWidth="1"/>
    <col min="2" max="2" width="80.85546875" style="150" bestFit="1" customWidth="1"/>
    <col min="3" max="3" width="6.140625" style="150" bestFit="1" customWidth="1"/>
    <col min="4" max="4" width="12.42578125" style="152" customWidth="1"/>
    <col min="5" max="5" width="14.7109375" style="150" customWidth="1"/>
    <col min="6" max="6" width="16.7109375" style="150" customWidth="1"/>
    <col min="7" max="7" width="9.140625" style="150"/>
    <col min="8" max="8" width="16.7109375" style="150" customWidth="1"/>
    <col min="9" max="16384" width="9.140625" style="150"/>
  </cols>
  <sheetData>
    <row r="1" spans="1:8" ht="25.5">
      <c r="A1" s="195" t="s">
        <v>258</v>
      </c>
      <c r="B1" s="181" t="s">
        <v>1</v>
      </c>
      <c r="C1" s="181" t="s">
        <v>2</v>
      </c>
      <c r="D1" s="182" t="s">
        <v>567</v>
      </c>
      <c r="E1" s="182" t="s">
        <v>568</v>
      </c>
      <c r="F1" s="182" t="s">
        <v>569</v>
      </c>
      <c r="G1" s="182" t="s">
        <v>570</v>
      </c>
      <c r="H1" s="183" t="s">
        <v>571</v>
      </c>
    </row>
    <row r="2" spans="1:8">
      <c r="A2" s="196" t="s">
        <v>259</v>
      </c>
      <c r="B2" s="76" t="s">
        <v>260</v>
      </c>
      <c r="C2" s="77" t="s">
        <v>261</v>
      </c>
      <c r="D2" s="198">
        <v>3500</v>
      </c>
      <c r="E2" s="78">
        <f>'010101'!F46</f>
        <v>0</v>
      </c>
      <c r="F2" s="78">
        <f>ROUND(D2*E2,2)</f>
        <v>0</v>
      </c>
      <c r="G2" s="79"/>
      <c r="H2" s="184">
        <f>ROUND(F2*G2/100+F2,2)</f>
        <v>0</v>
      </c>
    </row>
    <row r="3" spans="1:8" ht="14.25">
      <c r="A3" s="196" t="s">
        <v>644</v>
      </c>
      <c r="B3" s="76" t="s">
        <v>394</v>
      </c>
      <c r="C3" s="77" t="s">
        <v>743</v>
      </c>
      <c r="D3" s="198">
        <v>100000</v>
      </c>
      <c r="E3" s="78">
        <f>'020101'!F46</f>
        <v>0</v>
      </c>
      <c r="F3" s="78">
        <f t="shared" ref="F3:F66" si="0">ROUND(D3*E3,2)</f>
        <v>0</v>
      </c>
      <c r="G3" s="79"/>
      <c r="H3" s="184">
        <f t="shared" ref="H3:H66" si="1">ROUND(F3*G3/100+F3,2)</f>
        <v>0</v>
      </c>
    </row>
    <row r="4" spans="1:8" ht="14.25">
      <c r="A4" s="196" t="s">
        <v>262</v>
      </c>
      <c r="B4" s="76" t="s">
        <v>263</v>
      </c>
      <c r="C4" s="77" t="s">
        <v>743</v>
      </c>
      <c r="D4" s="198">
        <v>5000</v>
      </c>
      <c r="E4" s="78">
        <f>'020201'!F46</f>
        <v>0</v>
      </c>
      <c r="F4" s="78">
        <f t="shared" si="0"/>
        <v>0</v>
      </c>
      <c r="G4" s="79"/>
      <c r="H4" s="184">
        <f t="shared" si="1"/>
        <v>0</v>
      </c>
    </row>
    <row r="5" spans="1:8">
      <c r="A5" s="196" t="s">
        <v>264</v>
      </c>
      <c r="B5" s="76" t="s">
        <v>637</v>
      </c>
      <c r="C5" s="77" t="s">
        <v>265</v>
      </c>
      <c r="D5" s="198">
        <v>10</v>
      </c>
      <c r="E5" s="78">
        <f>'020301'!F46</f>
        <v>0</v>
      </c>
      <c r="F5" s="78">
        <f t="shared" si="0"/>
        <v>0</v>
      </c>
      <c r="G5" s="79"/>
      <c r="H5" s="184">
        <f t="shared" si="1"/>
        <v>0</v>
      </c>
    </row>
    <row r="6" spans="1:8">
      <c r="A6" s="196" t="s">
        <v>645</v>
      </c>
      <c r="B6" s="76" t="s">
        <v>622</v>
      </c>
      <c r="C6" s="77" t="s">
        <v>265</v>
      </c>
      <c r="D6" s="198">
        <v>125</v>
      </c>
      <c r="E6" s="78">
        <f>'020302'!F46</f>
        <v>0</v>
      </c>
      <c r="F6" s="78">
        <f t="shared" si="0"/>
        <v>0</v>
      </c>
      <c r="G6" s="79"/>
      <c r="H6" s="184">
        <f t="shared" si="1"/>
        <v>0</v>
      </c>
    </row>
    <row r="7" spans="1:8">
      <c r="A7" s="196" t="s">
        <v>646</v>
      </c>
      <c r="B7" s="76" t="s">
        <v>660</v>
      </c>
      <c r="C7" s="77" t="s">
        <v>265</v>
      </c>
      <c r="D7" s="198">
        <v>50</v>
      </c>
      <c r="E7" s="78">
        <f>'020303'!F46</f>
        <v>0</v>
      </c>
      <c r="F7" s="78">
        <f t="shared" si="0"/>
        <v>0</v>
      </c>
      <c r="G7" s="79"/>
      <c r="H7" s="184">
        <f t="shared" si="1"/>
        <v>0</v>
      </c>
    </row>
    <row r="8" spans="1:8">
      <c r="A8" s="196" t="s">
        <v>266</v>
      </c>
      <c r="B8" s="76" t="s">
        <v>267</v>
      </c>
      <c r="C8" s="77" t="s">
        <v>265</v>
      </c>
      <c r="D8" s="198">
        <v>50</v>
      </c>
      <c r="E8" s="78">
        <f>'020304'!F46</f>
        <v>0</v>
      </c>
      <c r="F8" s="78">
        <f t="shared" si="0"/>
        <v>0</v>
      </c>
      <c r="G8" s="79"/>
      <c r="H8" s="184">
        <f t="shared" si="1"/>
        <v>0</v>
      </c>
    </row>
    <row r="9" spans="1:8" ht="14.25">
      <c r="A9" s="196" t="s">
        <v>268</v>
      </c>
      <c r="B9" s="76" t="s">
        <v>270</v>
      </c>
      <c r="C9" s="77" t="s">
        <v>743</v>
      </c>
      <c r="D9" s="198">
        <v>2000</v>
      </c>
      <c r="E9" s="78">
        <f>'020601'!F46</f>
        <v>0</v>
      </c>
      <c r="F9" s="78">
        <f t="shared" si="0"/>
        <v>0</v>
      </c>
      <c r="G9" s="79"/>
      <c r="H9" s="184">
        <f t="shared" si="1"/>
        <v>0</v>
      </c>
    </row>
    <row r="10" spans="1:8" ht="14.25">
      <c r="A10" s="196" t="s">
        <v>269</v>
      </c>
      <c r="B10" s="76" t="s">
        <v>271</v>
      </c>
      <c r="C10" s="77" t="s">
        <v>743</v>
      </c>
      <c r="D10" s="198">
        <v>2000</v>
      </c>
      <c r="E10" s="78">
        <f>'020602'!F46</f>
        <v>0</v>
      </c>
      <c r="F10" s="78">
        <f t="shared" si="0"/>
        <v>0</v>
      </c>
      <c r="G10" s="79"/>
      <c r="H10" s="184">
        <f t="shared" si="1"/>
        <v>0</v>
      </c>
    </row>
    <row r="11" spans="1:8" ht="14.25">
      <c r="A11" s="196" t="s">
        <v>272</v>
      </c>
      <c r="B11" s="76" t="s">
        <v>273</v>
      </c>
      <c r="C11" s="77" t="s">
        <v>743</v>
      </c>
      <c r="D11" s="198">
        <v>180000</v>
      </c>
      <c r="E11" s="78">
        <f>'020701'!F46</f>
        <v>0</v>
      </c>
      <c r="F11" s="78">
        <f t="shared" si="0"/>
        <v>0</v>
      </c>
      <c r="G11" s="79"/>
      <c r="H11" s="184">
        <f t="shared" si="1"/>
        <v>0</v>
      </c>
    </row>
    <row r="12" spans="1:8" ht="14.25">
      <c r="A12" s="196" t="s">
        <v>274</v>
      </c>
      <c r="B12" s="76" t="s">
        <v>275</v>
      </c>
      <c r="C12" s="77" t="s">
        <v>743</v>
      </c>
      <c r="D12" s="198">
        <v>60000</v>
      </c>
      <c r="E12" s="78">
        <f>'020801'!F46</f>
        <v>0</v>
      </c>
      <c r="F12" s="78">
        <f t="shared" si="0"/>
        <v>0</v>
      </c>
      <c r="G12" s="79"/>
      <c r="H12" s="184">
        <f t="shared" si="1"/>
        <v>0</v>
      </c>
    </row>
    <row r="13" spans="1:8" ht="14.25">
      <c r="A13" s="196" t="s">
        <v>276</v>
      </c>
      <c r="B13" s="76" t="s">
        <v>277</v>
      </c>
      <c r="C13" s="77" t="s">
        <v>743</v>
      </c>
      <c r="D13" s="198">
        <v>15000</v>
      </c>
      <c r="E13" s="78">
        <f>'020901'!F46</f>
        <v>0</v>
      </c>
      <c r="F13" s="78">
        <f t="shared" si="0"/>
        <v>0</v>
      </c>
      <c r="G13" s="79"/>
      <c r="H13" s="184">
        <f t="shared" si="1"/>
        <v>0</v>
      </c>
    </row>
    <row r="14" spans="1:8" ht="14.25">
      <c r="A14" s="196" t="s">
        <v>278</v>
      </c>
      <c r="B14" s="76" t="s">
        <v>395</v>
      </c>
      <c r="C14" s="77" t="s">
        <v>743</v>
      </c>
      <c r="D14" s="198">
        <v>6000</v>
      </c>
      <c r="E14" s="78">
        <f>'021001'!F46</f>
        <v>0</v>
      </c>
      <c r="F14" s="78">
        <f t="shared" si="0"/>
        <v>0</v>
      </c>
      <c r="G14" s="79"/>
      <c r="H14" s="184">
        <f t="shared" si="1"/>
        <v>0</v>
      </c>
    </row>
    <row r="15" spans="1:8" ht="14.25">
      <c r="A15" s="196" t="s">
        <v>279</v>
      </c>
      <c r="B15" s="76" t="s">
        <v>280</v>
      </c>
      <c r="C15" s="77" t="s">
        <v>743</v>
      </c>
      <c r="D15" s="198">
        <v>2000</v>
      </c>
      <c r="E15" s="78">
        <f>'021101'!F46</f>
        <v>0</v>
      </c>
      <c r="F15" s="78">
        <f t="shared" si="0"/>
        <v>0</v>
      </c>
      <c r="G15" s="79"/>
      <c r="H15" s="184">
        <f t="shared" si="1"/>
        <v>0</v>
      </c>
    </row>
    <row r="16" spans="1:8" ht="14.25">
      <c r="A16" s="196" t="s">
        <v>281</v>
      </c>
      <c r="B16" s="76" t="s">
        <v>396</v>
      </c>
      <c r="C16" s="77" t="s">
        <v>743</v>
      </c>
      <c r="D16" s="198">
        <v>5000</v>
      </c>
      <c r="E16" s="78">
        <f>'021201'!F46</f>
        <v>0</v>
      </c>
      <c r="F16" s="78">
        <f t="shared" si="0"/>
        <v>0</v>
      </c>
      <c r="G16" s="79"/>
      <c r="H16" s="184">
        <f t="shared" si="1"/>
        <v>0</v>
      </c>
    </row>
    <row r="17" spans="1:8">
      <c r="A17" s="196" t="s">
        <v>282</v>
      </c>
      <c r="B17" s="76" t="s">
        <v>397</v>
      </c>
      <c r="C17" s="77" t="s">
        <v>265</v>
      </c>
      <c r="D17" s="198">
        <v>5</v>
      </c>
      <c r="E17" s="78">
        <f>'021301'!F46</f>
        <v>0</v>
      </c>
      <c r="F17" s="78">
        <f t="shared" si="0"/>
        <v>0</v>
      </c>
      <c r="G17" s="79"/>
      <c r="H17" s="184">
        <f t="shared" si="1"/>
        <v>0</v>
      </c>
    </row>
    <row r="18" spans="1:8">
      <c r="A18" s="196" t="s">
        <v>283</v>
      </c>
      <c r="B18" s="76" t="s">
        <v>398</v>
      </c>
      <c r="C18" s="77" t="s">
        <v>265</v>
      </c>
      <c r="D18" s="198">
        <v>5</v>
      </c>
      <c r="E18" s="78">
        <f>'021401'!F46</f>
        <v>0</v>
      </c>
      <c r="F18" s="78">
        <f t="shared" si="0"/>
        <v>0</v>
      </c>
      <c r="G18" s="79"/>
      <c r="H18" s="184">
        <f t="shared" si="1"/>
        <v>0</v>
      </c>
    </row>
    <row r="19" spans="1:8" ht="14.25">
      <c r="A19" s="196" t="s">
        <v>380</v>
      </c>
      <c r="B19" s="76" t="s">
        <v>574</v>
      </c>
      <c r="C19" s="77" t="s">
        <v>743</v>
      </c>
      <c r="D19" s="198">
        <v>200</v>
      </c>
      <c r="E19" s="78">
        <f>'021501'!F46</f>
        <v>0</v>
      </c>
      <c r="F19" s="78">
        <f t="shared" si="0"/>
        <v>0</v>
      </c>
      <c r="G19" s="79"/>
      <c r="H19" s="184">
        <f t="shared" si="1"/>
        <v>0</v>
      </c>
    </row>
    <row r="20" spans="1:8" ht="14.25">
      <c r="A20" s="196" t="s">
        <v>381</v>
      </c>
      <c r="B20" s="76" t="s">
        <v>575</v>
      </c>
      <c r="C20" s="77" t="s">
        <v>743</v>
      </c>
      <c r="D20" s="198">
        <v>200</v>
      </c>
      <c r="E20" s="78">
        <f>'021502'!F46</f>
        <v>0</v>
      </c>
      <c r="F20" s="78">
        <f t="shared" si="0"/>
        <v>0</v>
      </c>
      <c r="G20" s="79"/>
      <c r="H20" s="184">
        <f t="shared" si="1"/>
        <v>0</v>
      </c>
    </row>
    <row r="21" spans="1:8" ht="14.25">
      <c r="A21" s="196" t="s">
        <v>612</v>
      </c>
      <c r="B21" s="76" t="s">
        <v>576</v>
      </c>
      <c r="C21" s="77" t="s">
        <v>743</v>
      </c>
      <c r="D21" s="198">
        <v>500</v>
      </c>
      <c r="E21" s="78">
        <f>'021701'!F46</f>
        <v>0</v>
      </c>
      <c r="F21" s="78">
        <f t="shared" si="0"/>
        <v>0</v>
      </c>
      <c r="G21" s="79"/>
      <c r="H21" s="184">
        <f t="shared" si="1"/>
        <v>0</v>
      </c>
    </row>
    <row r="22" spans="1:8" ht="14.25">
      <c r="A22" s="196" t="s">
        <v>716</v>
      </c>
      <c r="B22" s="76" t="s">
        <v>640</v>
      </c>
      <c r="C22" s="77" t="s">
        <v>743</v>
      </c>
      <c r="D22" s="198">
        <v>3000</v>
      </c>
      <c r="E22" s="78">
        <f>'021702'!F46</f>
        <v>0</v>
      </c>
      <c r="F22" s="78">
        <f t="shared" si="0"/>
        <v>0</v>
      </c>
      <c r="G22" s="79"/>
      <c r="H22" s="184">
        <f t="shared" si="1"/>
        <v>0</v>
      </c>
    </row>
    <row r="23" spans="1:8" ht="14.25">
      <c r="A23" s="196" t="s">
        <v>613</v>
      </c>
      <c r="B23" s="76" t="s">
        <v>578</v>
      </c>
      <c r="C23" s="77" t="s">
        <v>743</v>
      </c>
      <c r="D23" s="198">
        <v>2000</v>
      </c>
      <c r="E23" s="78">
        <f>'021801'!F46</f>
        <v>0</v>
      </c>
      <c r="F23" s="78">
        <f t="shared" si="0"/>
        <v>0</v>
      </c>
      <c r="G23" s="79"/>
      <c r="H23" s="184">
        <f t="shared" si="1"/>
        <v>0</v>
      </c>
    </row>
    <row r="24" spans="1:8" ht="14.25">
      <c r="A24" s="196" t="s">
        <v>382</v>
      </c>
      <c r="B24" s="76" t="s">
        <v>579</v>
      </c>
      <c r="C24" s="77" t="s">
        <v>743</v>
      </c>
      <c r="D24" s="198">
        <v>2000</v>
      </c>
      <c r="E24" s="78">
        <f>'021802'!F46</f>
        <v>0</v>
      </c>
      <c r="F24" s="78">
        <f t="shared" si="0"/>
        <v>0</v>
      </c>
      <c r="G24" s="79"/>
      <c r="H24" s="184">
        <f t="shared" si="1"/>
        <v>0</v>
      </c>
    </row>
    <row r="25" spans="1:8">
      <c r="A25" s="196" t="s">
        <v>284</v>
      </c>
      <c r="B25" s="76" t="s">
        <v>285</v>
      </c>
      <c r="C25" s="77" t="s">
        <v>62</v>
      </c>
      <c r="D25" s="198">
        <v>100</v>
      </c>
      <c r="E25" s="78">
        <f>'021901'!F46</f>
        <v>0</v>
      </c>
      <c r="F25" s="78">
        <f t="shared" si="0"/>
        <v>0</v>
      </c>
      <c r="G25" s="79"/>
      <c r="H25" s="184">
        <f t="shared" si="1"/>
        <v>0</v>
      </c>
    </row>
    <row r="26" spans="1:8">
      <c r="A26" s="196" t="s">
        <v>286</v>
      </c>
      <c r="B26" s="76" t="s">
        <v>661</v>
      </c>
      <c r="C26" s="77" t="s">
        <v>62</v>
      </c>
      <c r="D26" s="198">
        <v>100</v>
      </c>
      <c r="E26" s="78">
        <f>'021902'!F46</f>
        <v>0</v>
      </c>
      <c r="F26" s="78">
        <f t="shared" si="0"/>
        <v>0</v>
      </c>
      <c r="G26" s="79"/>
      <c r="H26" s="184">
        <f t="shared" si="1"/>
        <v>0</v>
      </c>
    </row>
    <row r="27" spans="1:8">
      <c r="A27" s="196" t="s">
        <v>287</v>
      </c>
      <c r="B27" s="76" t="s">
        <v>623</v>
      </c>
      <c r="C27" s="77" t="s">
        <v>288</v>
      </c>
      <c r="D27" s="199">
        <v>2000</v>
      </c>
      <c r="E27" s="58">
        <v>1</v>
      </c>
      <c r="F27" s="78">
        <f t="shared" si="0"/>
        <v>2000</v>
      </c>
      <c r="G27" s="79"/>
      <c r="H27" s="184">
        <f t="shared" si="1"/>
        <v>2000</v>
      </c>
    </row>
    <row r="28" spans="1:8">
      <c r="A28" s="196" t="s">
        <v>289</v>
      </c>
      <c r="B28" s="76" t="s">
        <v>583</v>
      </c>
      <c r="C28" s="77" t="s">
        <v>62</v>
      </c>
      <c r="D28" s="198">
        <v>20</v>
      </c>
      <c r="E28" s="78">
        <f>'030301'!F46</f>
        <v>0</v>
      </c>
      <c r="F28" s="78">
        <f t="shared" si="0"/>
        <v>0</v>
      </c>
      <c r="G28" s="79"/>
      <c r="H28" s="184">
        <f t="shared" si="1"/>
        <v>0</v>
      </c>
    </row>
    <row r="29" spans="1:8">
      <c r="A29" s="196" t="s">
        <v>290</v>
      </c>
      <c r="B29" s="76" t="s">
        <v>582</v>
      </c>
      <c r="C29" s="77" t="s">
        <v>62</v>
      </c>
      <c r="D29" s="198">
        <v>30</v>
      </c>
      <c r="E29" s="78">
        <f>'030302'!F46</f>
        <v>0</v>
      </c>
      <c r="F29" s="78">
        <f t="shared" si="0"/>
        <v>0</v>
      </c>
      <c r="G29" s="79"/>
      <c r="H29" s="184">
        <f t="shared" si="1"/>
        <v>0</v>
      </c>
    </row>
    <row r="30" spans="1:8">
      <c r="A30" s="196" t="s">
        <v>291</v>
      </c>
      <c r="B30" s="76" t="s">
        <v>603</v>
      </c>
      <c r="C30" s="77" t="s">
        <v>62</v>
      </c>
      <c r="D30" s="198">
        <v>10</v>
      </c>
      <c r="E30" s="78">
        <f>'030303'!F46</f>
        <v>0</v>
      </c>
      <c r="F30" s="78">
        <f t="shared" si="0"/>
        <v>0</v>
      </c>
      <c r="G30" s="79"/>
      <c r="H30" s="184">
        <f t="shared" si="1"/>
        <v>0</v>
      </c>
    </row>
    <row r="31" spans="1:8">
      <c r="A31" s="196" t="s">
        <v>580</v>
      </c>
      <c r="B31" s="76" t="s">
        <v>584</v>
      </c>
      <c r="C31" s="77" t="s">
        <v>62</v>
      </c>
      <c r="D31" s="198">
        <v>10</v>
      </c>
      <c r="E31" s="78">
        <f>'030304'!F46</f>
        <v>0</v>
      </c>
      <c r="F31" s="78">
        <f t="shared" si="0"/>
        <v>0</v>
      </c>
      <c r="G31" s="79"/>
      <c r="H31" s="184">
        <f t="shared" si="1"/>
        <v>0</v>
      </c>
    </row>
    <row r="32" spans="1:8" ht="14.25">
      <c r="A32" s="196" t="s">
        <v>581</v>
      </c>
      <c r="B32" s="76" t="s">
        <v>292</v>
      </c>
      <c r="C32" s="77" t="s">
        <v>743</v>
      </c>
      <c r="D32" s="198">
        <v>200</v>
      </c>
      <c r="E32" s="78">
        <f>'030305'!F46</f>
        <v>0</v>
      </c>
      <c r="F32" s="78">
        <f t="shared" si="0"/>
        <v>0</v>
      </c>
      <c r="G32" s="79"/>
      <c r="H32" s="184">
        <f t="shared" si="1"/>
        <v>0</v>
      </c>
    </row>
    <row r="33" spans="1:8" ht="14.25">
      <c r="A33" s="196" t="s">
        <v>293</v>
      </c>
      <c r="B33" s="76" t="s">
        <v>294</v>
      </c>
      <c r="C33" s="77" t="s">
        <v>744</v>
      </c>
      <c r="D33" s="198">
        <v>100</v>
      </c>
      <c r="E33" s="78">
        <f>'040101'!F46</f>
        <v>0</v>
      </c>
      <c r="F33" s="78">
        <f t="shared" si="0"/>
        <v>0</v>
      </c>
      <c r="G33" s="79"/>
      <c r="H33" s="184">
        <f t="shared" si="1"/>
        <v>0</v>
      </c>
    </row>
    <row r="34" spans="1:8">
      <c r="A34" s="196" t="s">
        <v>295</v>
      </c>
      <c r="B34" s="76" t="s">
        <v>296</v>
      </c>
      <c r="C34" s="77" t="s">
        <v>62</v>
      </c>
      <c r="D34" s="198">
        <v>30000</v>
      </c>
      <c r="E34" s="78">
        <f>'040102'!F46</f>
        <v>0</v>
      </c>
      <c r="F34" s="78">
        <f t="shared" si="0"/>
        <v>0</v>
      </c>
      <c r="G34" s="79"/>
      <c r="H34" s="184">
        <f t="shared" si="1"/>
        <v>0</v>
      </c>
    </row>
    <row r="35" spans="1:8">
      <c r="A35" s="196" t="s">
        <v>297</v>
      </c>
      <c r="B35" s="76" t="s">
        <v>298</v>
      </c>
      <c r="C35" s="77" t="s">
        <v>62</v>
      </c>
      <c r="D35" s="198">
        <v>30000</v>
      </c>
      <c r="E35" s="78">
        <f>'040201'!F46</f>
        <v>0</v>
      </c>
      <c r="F35" s="78">
        <f t="shared" si="0"/>
        <v>0</v>
      </c>
      <c r="G35" s="79"/>
      <c r="H35" s="184">
        <f t="shared" si="1"/>
        <v>0</v>
      </c>
    </row>
    <row r="36" spans="1:8">
      <c r="A36" s="196" t="s">
        <v>299</v>
      </c>
      <c r="B36" s="76" t="s">
        <v>300</v>
      </c>
      <c r="C36" s="77" t="s">
        <v>70</v>
      </c>
      <c r="D36" s="198">
        <v>2000</v>
      </c>
      <c r="E36" s="78">
        <f>'040301'!F46</f>
        <v>0</v>
      </c>
      <c r="F36" s="78">
        <f t="shared" si="0"/>
        <v>0</v>
      </c>
      <c r="G36" s="79"/>
      <c r="H36" s="184">
        <f t="shared" si="1"/>
        <v>0</v>
      </c>
    </row>
    <row r="37" spans="1:8" ht="14.25">
      <c r="A37" s="196" t="s">
        <v>301</v>
      </c>
      <c r="B37" s="76" t="s">
        <v>745</v>
      </c>
      <c r="C37" s="77" t="s">
        <v>62</v>
      </c>
      <c r="D37" s="198">
        <v>300</v>
      </c>
      <c r="E37" s="78">
        <f>'050101'!F46</f>
        <v>0</v>
      </c>
      <c r="F37" s="78">
        <f t="shared" si="0"/>
        <v>0</v>
      </c>
      <c r="G37" s="79"/>
      <c r="H37" s="184">
        <f t="shared" si="1"/>
        <v>0</v>
      </c>
    </row>
    <row r="38" spans="1:8" ht="14.25">
      <c r="A38" s="196" t="s">
        <v>302</v>
      </c>
      <c r="B38" s="76" t="s">
        <v>746</v>
      </c>
      <c r="C38" s="77" t="s">
        <v>62</v>
      </c>
      <c r="D38" s="198">
        <v>200</v>
      </c>
      <c r="E38" s="78">
        <f>'050102'!F46</f>
        <v>0</v>
      </c>
      <c r="F38" s="78">
        <f t="shared" si="0"/>
        <v>0</v>
      </c>
      <c r="G38" s="79"/>
      <c r="H38" s="184">
        <f t="shared" si="1"/>
        <v>0</v>
      </c>
    </row>
    <row r="39" spans="1:8" ht="14.25">
      <c r="A39" s="196" t="s">
        <v>303</v>
      </c>
      <c r="B39" s="76" t="s">
        <v>747</v>
      </c>
      <c r="C39" s="77" t="s">
        <v>62</v>
      </c>
      <c r="D39" s="198">
        <v>400</v>
      </c>
      <c r="E39" s="78">
        <f>'050201'!F46</f>
        <v>0</v>
      </c>
      <c r="F39" s="78">
        <f t="shared" si="0"/>
        <v>0</v>
      </c>
      <c r="G39" s="79"/>
      <c r="H39" s="184">
        <f t="shared" si="1"/>
        <v>0</v>
      </c>
    </row>
    <row r="40" spans="1:8" ht="14.25">
      <c r="A40" s="196" t="s">
        <v>304</v>
      </c>
      <c r="B40" s="76" t="s">
        <v>748</v>
      </c>
      <c r="C40" s="77" t="s">
        <v>62</v>
      </c>
      <c r="D40" s="198">
        <v>150</v>
      </c>
      <c r="E40" s="78">
        <f>'050202'!F46</f>
        <v>0</v>
      </c>
      <c r="F40" s="78">
        <f t="shared" si="0"/>
        <v>0</v>
      </c>
      <c r="G40" s="79"/>
      <c r="H40" s="184">
        <f t="shared" si="1"/>
        <v>0</v>
      </c>
    </row>
    <row r="41" spans="1:8" ht="14.25">
      <c r="A41" s="196" t="s">
        <v>305</v>
      </c>
      <c r="B41" s="76" t="s">
        <v>306</v>
      </c>
      <c r="C41" s="77" t="s">
        <v>744</v>
      </c>
      <c r="D41" s="198">
        <v>200</v>
      </c>
      <c r="E41" s="78">
        <f>'050301'!F46</f>
        <v>0</v>
      </c>
      <c r="F41" s="78">
        <f t="shared" si="0"/>
        <v>0</v>
      </c>
      <c r="G41" s="79"/>
      <c r="H41" s="184">
        <f t="shared" si="1"/>
        <v>0</v>
      </c>
    </row>
    <row r="42" spans="1:8">
      <c r="A42" s="196" t="s">
        <v>307</v>
      </c>
      <c r="B42" s="76" t="s">
        <v>604</v>
      </c>
      <c r="C42" s="77" t="s">
        <v>62</v>
      </c>
      <c r="D42" s="198">
        <v>3000</v>
      </c>
      <c r="E42" s="78">
        <f>'050401'!F46</f>
        <v>0</v>
      </c>
      <c r="F42" s="78">
        <f t="shared" si="0"/>
        <v>0</v>
      </c>
      <c r="G42" s="79"/>
      <c r="H42" s="184">
        <f t="shared" si="1"/>
        <v>0</v>
      </c>
    </row>
    <row r="43" spans="1:8">
      <c r="A43" s="196" t="s">
        <v>588</v>
      </c>
      <c r="B43" s="76" t="s">
        <v>605</v>
      </c>
      <c r="C43" s="77" t="s">
        <v>62</v>
      </c>
      <c r="D43" s="198">
        <v>2000</v>
      </c>
      <c r="E43" s="78">
        <f>'050402'!F46</f>
        <v>0</v>
      </c>
      <c r="F43" s="78">
        <f t="shared" si="0"/>
        <v>0</v>
      </c>
      <c r="G43" s="79"/>
      <c r="H43" s="184">
        <f t="shared" si="1"/>
        <v>0</v>
      </c>
    </row>
    <row r="44" spans="1:8">
      <c r="A44" s="196" t="s">
        <v>589</v>
      </c>
      <c r="B44" s="76" t="s">
        <v>308</v>
      </c>
      <c r="C44" s="77" t="s">
        <v>62</v>
      </c>
      <c r="D44" s="198">
        <v>3000</v>
      </c>
      <c r="E44" s="78">
        <f>'050403'!F46</f>
        <v>0</v>
      </c>
      <c r="F44" s="78">
        <f t="shared" si="0"/>
        <v>0</v>
      </c>
      <c r="G44" s="79"/>
      <c r="H44" s="184">
        <f t="shared" si="1"/>
        <v>0</v>
      </c>
    </row>
    <row r="45" spans="1:8">
      <c r="A45" s="196" t="s">
        <v>309</v>
      </c>
      <c r="B45" s="76" t="s">
        <v>586</v>
      </c>
      <c r="C45" s="77" t="s">
        <v>70</v>
      </c>
      <c r="D45" s="198">
        <v>100</v>
      </c>
      <c r="E45" s="78">
        <f>'050601'!F46</f>
        <v>0</v>
      </c>
      <c r="F45" s="78">
        <f t="shared" si="0"/>
        <v>0</v>
      </c>
      <c r="G45" s="79"/>
      <c r="H45" s="184">
        <f t="shared" si="1"/>
        <v>0</v>
      </c>
    </row>
    <row r="46" spans="1:8">
      <c r="A46" s="196" t="s">
        <v>614</v>
      </c>
      <c r="B46" s="76" t="s">
        <v>585</v>
      </c>
      <c r="C46" s="77" t="s">
        <v>70</v>
      </c>
      <c r="D46" s="198">
        <v>350</v>
      </c>
      <c r="E46" s="78">
        <f>'050602'!F46</f>
        <v>0</v>
      </c>
      <c r="F46" s="78">
        <f t="shared" si="0"/>
        <v>0</v>
      </c>
      <c r="G46" s="79"/>
      <c r="H46" s="184">
        <f t="shared" si="1"/>
        <v>0</v>
      </c>
    </row>
    <row r="47" spans="1:8">
      <c r="A47" s="196" t="s">
        <v>310</v>
      </c>
      <c r="B47" s="76" t="s">
        <v>311</v>
      </c>
      <c r="C47" s="77" t="s">
        <v>70</v>
      </c>
      <c r="D47" s="198">
        <v>30</v>
      </c>
      <c r="E47" s="78">
        <f>'051001'!F46</f>
        <v>0</v>
      </c>
      <c r="F47" s="78">
        <f t="shared" si="0"/>
        <v>0</v>
      </c>
      <c r="G47" s="79"/>
      <c r="H47" s="184">
        <f t="shared" si="1"/>
        <v>0</v>
      </c>
    </row>
    <row r="48" spans="1:8">
      <c r="A48" s="196" t="s">
        <v>312</v>
      </c>
      <c r="B48" s="76" t="s">
        <v>313</v>
      </c>
      <c r="C48" s="77" t="s">
        <v>70</v>
      </c>
      <c r="D48" s="198">
        <v>20</v>
      </c>
      <c r="E48" s="78">
        <f>'051002'!F46</f>
        <v>0</v>
      </c>
      <c r="F48" s="78">
        <f t="shared" si="0"/>
        <v>0</v>
      </c>
      <c r="G48" s="79"/>
      <c r="H48" s="184">
        <f t="shared" si="1"/>
        <v>0</v>
      </c>
    </row>
    <row r="49" spans="1:8">
      <c r="A49" s="196" t="s">
        <v>314</v>
      </c>
      <c r="B49" s="76" t="s">
        <v>315</v>
      </c>
      <c r="C49" s="77" t="s">
        <v>70</v>
      </c>
      <c r="D49" s="198">
        <v>30</v>
      </c>
      <c r="E49" s="78">
        <f>'051101'!F46</f>
        <v>0</v>
      </c>
      <c r="F49" s="78">
        <f t="shared" si="0"/>
        <v>0</v>
      </c>
      <c r="G49" s="79"/>
      <c r="H49" s="184">
        <f t="shared" si="1"/>
        <v>0</v>
      </c>
    </row>
    <row r="50" spans="1:8">
      <c r="A50" s="196" t="s">
        <v>316</v>
      </c>
      <c r="B50" s="76" t="s">
        <v>317</v>
      </c>
      <c r="C50" s="77" t="s">
        <v>70</v>
      </c>
      <c r="D50" s="198">
        <v>5</v>
      </c>
      <c r="E50" s="78">
        <f>'051102'!F46</f>
        <v>0</v>
      </c>
      <c r="F50" s="78">
        <f t="shared" si="0"/>
        <v>0</v>
      </c>
      <c r="G50" s="79"/>
      <c r="H50" s="184">
        <f t="shared" si="1"/>
        <v>0</v>
      </c>
    </row>
    <row r="51" spans="1:8">
      <c r="A51" s="196" t="s">
        <v>318</v>
      </c>
      <c r="B51" s="76" t="s">
        <v>608</v>
      </c>
      <c r="C51" s="77" t="s">
        <v>70</v>
      </c>
      <c r="D51" s="198">
        <v>15</v>
      </c>
      <c r="E51" s="78">
        <f>'051401'!F46</f>
        <v>0</v>
      </c>
      <c r="F51" s="78">
        <f t="shared" si="0"/>
        <v>0</v>
      </c>
      <c r="G51" s="79"/>
      <c r="H51" s="184">
        <f t="shared" si="1"/>
        <v>0</v>
      </c>
    </row>
    <row r="52" spans="1:8">
      <c r="A52" s="196" t="s">
        <v>319</v>
      </c>
      <c r="B52" s="76" t="s">
        <v>609</v>
      </c>
      <c r="C52" s="77" t="s">
        <v>70</v>
      </c>
      <c r="D52" s="198">
        <v>5</v>
      </c>
      <c r="E52" s="78">
        <f>'051402'!F46</f>
        <v>0</v>
      </c>
      <c r="F52" s="78">
        <f t="shared" si="0"/>
        <v>0</v>
      </c>
      <c r="G52" s="79"/>
      <c r="H52" s="184">
        <f t="shared" si="1"/>
        <v>0</v>
      </c>
    </row>
    <row r="53" spans="1:8">
      <c r="A53" s="196" t="s">
        <v>610</v>
      </c>
      <c r="B53" s="76" t="s">
        <v>620</v>
      </c>
      <c r="C53" s="77" t="s">
        <v>70</v>
      </c>
      <c r="D53" s="198">
        <v>10</v>
      </c>
      <c r="E53" s="78">
        <f>'051403'!F46</f>
        <v>0</v>
      </c>
      <c r="F53" s="78">
        <f t="shared" si="0"/>
        <v>0</v>
      </c>
      <c r="G53" s="79"/>
      <c r="H53" s="184">
        <f t="shared" si="1"/>
        <v>0</v>
      </c>
    </row>
    <row r="54" spans="1:8">
      <c r="A54" s="196" t="s">
        <v>611</v>
      </c>
      <c r="B54" s="76" t="s">
        <v>621</v>
      </c>
      <c r="C54" s="77" t="s">
        <v>70</v>
      </c>
      <c r="D54" s="198">
        <v>40</v>
      </c>
      <c r="E54" s="78">
        <f>'051404'!F46</f>
        <v>0</v>
      </c>
      <c r="F54" s="78">
        <f t="shared" si="0"/>
        <v>0</v>
      </c>
      <c r="G54" s="79"/>
      <c r="H54" s="184">
        <f t="shared" si="1"/>
        <v>0</v>
      </c>
    </row>
    <row r="55" spans="1:8">
      <c r="A55" s="196" t="s">
        <v>320</v>
      </c>
      <c r="B55" s="76" t="s">
        <v>321</v>
      </c>
      <c r="C55" s="77" t="s">
        <v>62</v>
      </c>
      <c r="D55" s="198">
        <v>1000</v>
      </c>
      <c r="E55" s="78">
        <f>'051601'!F46</f>
        <v>0</v>
      </c>
      <c r="F55" s="78">
        <f t="shared" si="0"/>
        <v>0</v>
      </c>
      <c r="G55" s="79"/>
      <c r="H55" s="184">
        <f t="shared" si="1"/>
        <v>0</v>
      </c>
    </row>
    <row r="56" spans="1:8">
      <c r="A56" s="196" t="s">
        <v>322</v>
      </c>
      <c r="B56" s="76" t="s">
        <v>323</v>
      </c>
      <c r="C56" s="77" t="s">
        <v>62</v>
      </c>
      <c r="D56" s="198">
        <v>200</v>
      </c>
      <c r="E56" s="78">
        <f>'051701'!F46</f>
        <v>0</v>
      </c>
      <c r="F56" s="78">
        <f t="shared" si="0"/>
        <v>0</v>
      </c>
      <c r="G56" s="79"/>
      <c r="H56" s="184">
        <f t="shared" si="1"/>
        <v>0</v>
      </c>
    </row>
    <row r="57" spans="1:8">
      <c r="A57" s="196" t="s">
        <v>324</v>
      </c>
      <c r="B57" s="76" t="s">
        <v>399</v>
      </c>
      <c r="C57" s="77" t="s">
        <v>62</v>
      </c>
      <c r="D57" s="198">
        <v>300</v>
      </c>
      <c r="E57" s="78">
        <f>'051801'!F46</f>
        <v>0</v>
      </c>
      <c r="F57" s="78">
        <f t="shared" si="0"/>
        <v>0</v>
      </c>
      <c r="G57" s="79"/>
      <c r="H57" s="184">
        <f t="shared" si="1"/>
        <v>0</v>
      </c>
    </row>
    <row r="58" spans="1:8">
      <c r="A58" s="196" t="s">
        <v>325</v>
      </c>
      <c r="B58" s="76" t="s">
        <v>400</v>
      </c>
      <c r="C58" s="77" t="s">
        <v>70</v>
      </c>
      <c r="D58" s="198">
        <v>10</v>
      </c>
      <c r="E58" s="78">
        <f>'051901'!F46</f>
        <v>0</v>
      </c>
      <c r="F58" s="78">
        <f t="shared" si="0"/>
        <v>0</v>
      </c>
      <c r="G58" s="79"/>
      <c r="H58" s="184">
        <f t="shared" si="1"/>
        <v>0</v>
      </c>
    </row>
    <row r="59" spans="1:8">
      <c r="A59" s="196" t="s">
        <v>326</v>
      </c>
      <c r="B59" s="76" t="s">
        <v>327</v>
      </c>
      <c r="C59" s="77" t="s">
        <v>288</v>
      </c>
      <c r="D59" s="199">
        <v>3000</v>
      </c>
      <c r="E59" s="59">
        <v>1</v>
      </c>
      <c r="F59" s="78">
        <f t="shared" si="0"/>
        <v>3000</v>
      </c>
      <c r="G59" s="79"/>
      <c r="H59" s="184">
        <f t="shared" si="1"/>
        <v>3000</v>
      </c>
    </row>
    <row r="60" spans="1:8">
      <c r="A60" s="196" t="s">
        <v>328</v>
      </c>
      <c r="B60" s="76" t="s">
        <v>577</v>
      </c>
      <c r="C60" s="77" t="s">
        <v>70</v>
      </c>
      <c r="D60" s="198">
        <v>100</v>
      </c>
      <c r="E60" s="78">
        <f>'070101'!F46</f>
        <v>0</v>
      </c>
      <c r="F60" s="78">
        <f t="shared" si="0"/>
        <v>0</v>
      </c>
      <c r="G60" s="79"/>
      <c r="H60" s="184">
        <f t="shared" si="1"/>
        <v>0</v>
      </c>
    </row>
    <row r="61" spans="1:8">
      <c r="A61" s="196" t="s">
        <v>329</v>
      </c>
      <c r="B61" s="76" t="s">
        <v>330</v>
      </c>
      <c r="C61" s="77" t="s">
        <v>70</v>
      </c>
      <c r="D61" s="198">
        <v>5</v>
      </c>
      <c r="E61" s="78">
        <f>'070401'!F46</f>
        <v>0</v>
      </c>
      <c r="F61" s="78">
        <f t="shared" si="0"/>
        <v>0</v>
      </c>
      <c r="G61" s="79"/>
      <c r="H61" s="184">
        <f t="shared" si="1"/>
        <v>0</v>
      </c>
    </row>
    <row r="62" spans="1:8">
      <c r="A62" s="196" t="s">
        <v>331</v>
      </c>
      <c r="B62" s="76" t="s">
        <v>332</v>
      </c>
      <c r="C62" s="77" t="s">
        <v>70</v>
      </c>
      <c r="D62" s="198">
        <v>10</v>
      </c>
      <c r="E62" s="78">
        <f>'070402'!F46</f>
        <v>0</v>
      </c>
      <c r="F62" s="78">
        <f t="shared" si="0"/>
        <v>0</v>
      </c>
      <c r="G62" s="79"/>
      <c r="H62" s="184">
        <f t="shared" si="1"/>
        <v>0</v>
      </c>
    </row>
    <row r="63" spans="1:8">
      <c r="A63" s="196" t="s">
        <v>333</v>
      </c>
      <c r="B63" s="76" t="s">
        <v>334</v>
      </c>
      <c r="C63" s="77" t="s">
        <v>70</v>
      </c>
      <c r="D63" s="198">
        <v>4</v>
      </c>
      <c r="E63" s="78">
        <f>'070403'!F46</f>
        <v>0</v>
      </c>
      <c r="F63" s="78">
        <f t="shared" si="0"/>
        <v>0</v>
      </c>
      <c r="G63" s="79"/>
      <c r="H63" s="184">
        <f t="shared" si="1"/>
        <v>0</v>
      </c>
    </row>
    <row r="64" spans="1:8">
      <c r="A64" s="196" t="s">
        <v>335</v>
      </c>
      <c r="B64" s="76" t="s">
        <v>629</v>
      </c>
      <c r="C64" s="77" t="s">
        <v>70</v>
      </c>
      <c r="D64" s="198">
        <v>4</v>
      </c>
      <c r="E64" s="78">
        <f>'070501'!F46</f>
        <v>0</v>
      </c>
      <c r="F64" s="78">
        <f t="shared" si="0"/>
        <v>0</v>
      </c>
      <c r="G64" s="79"/>
      <c r="H64" s="184">
        <f t="shared" si="1"/>
        <v>0</v>
      </c>
    </row>
    <row r="65" spans="1:8">
      <c r="A65" s="196" t="s">
        <v>336</v>
      </c>
      <c r="B65" s="76" t="s">
        <v>628</v>
      </c>
      <c r="C65" s="77" t="s">
        <v>70</v>
      </c>
      <c r="D65" s="198">
        <v>4</v>
      </c>
      <c r="E65" s="78">
        <f>'070502'!F46</f>
        <v>0</v>
      </c>
      <c r="F65" s="78">
        <f t="shared" si="0"/>
        <v>0</v>
      </c>
      <c r="G65" s="79"/>
      <c r="H65" s="184">
        <f t="shared" si="1"/>
        <v>0</v>
      </c>
    </row>
    <row r="66" spans="1:8">
      <c r="A66" s="196" t="s">
        <v>337</v>
      </c>
      <c r="B66" s="76" t="s">
        <v>338</v>
      </c>
      <c r="C66" s="77" t="s">
        <v>70</v>
      </c>
      <c r="D66" s="198">
        <v>2</v>
      </c>
      <c r="E66" s="78">
        <f>'070503'!F46</f>
        <v>0</v>
      </c>
      <c r="F66" s="78">
        <f t="shared" si="0"/>
        <v>0</v>
      </c>
      <c r="G66" s="79"/>
      <c r="H66" s="184">
        <f t="shared" si="1"/>
        <v>0</v>
      </c>
    </row>
    <row r="67" spans="1:8">
      <c r="A67" s="196" t="s">
        <v>339</v>
      </c>
      <c r="B67" s="76" t="s">
        <v>627</v>
      </c>
      <c r="C67" s="77" t="s">
        <v>70</v>
      </c>
      <c r="D67" s="198">
        <v>6</v>
      </c>
      <c r="E67" s="78">
        <f>'070504'!F46</f>
        <v>0</v>
      </c>
      <c r="F67" s="78">
        <f t="shared" ref="F67:F96" si="2">ROUND(D67*E67,2)</f>
        <v>0</v>
      </c>
      <c r="G67" s="79"/>
      <c r="H67" s="184">
        <f t="shared" ref="H67:H97" si="3">ROUND(F67*G67/100+F67,2)</f>
        <v>0</v>
      </c>
    </row>
    <row r="68" spans="1:8">
      <c r="A68" s="196" t="s">
        <v>615</v>
      </c>
      <c r="B68" s="76" t="s">
        <v>340</v>
      </c>
      <c r="C68" s="77" t="s">
        <v>70</v>
      </c>
      <c r="D68" s="198">
        <v>6</v>
      </c>
      <c r="E68" s="78">
        <f>'070505'!F46</f>
        <v>0</v>
      </c>
      <c r="F68" s="78">
        <f t="shared" si="2"/>
        <v>0</v>
      </c>
      <c r="G68" s="79"/>
      <c r="H68" s="184">
        <f t="shared" si="3"/>
        <v>0</v>
      </c>
    </row>
    <row r="69" spans="1:8">
      <c r="A69" s="196" t="s">
        <v>341</v>
      </c>
      <c r="B69" s="76" t="s">
        <v>342</v>
      </c>
      <c r="C69" s="77" t="s">
        <v>70</v>
      </c>
      <c r="D69" s="198">
        <v>2</v>
      </c>
      <c r="E69" s="78">
        <f>'070601'!F46</f>
        <v>0</v>
      </c>
      <c r="F69" s="78">
        <f t="shared" si="2"/>
        <v>0</v>
      </c>
      <c r="G69" s="79"/>
      <c r="H69" s="184">
        <f t="shared" si="3"/>
        <v>0</v>
      </c>
    </row>
    <row r="70" spans="1:8">
      <c r="A70" s="196" t="s">
        <v>343</v>
      </c>
      <c r="B70" s="76" t="s">
        <v>344</v>
      </c>
      <c r="C70" s="77" t="s">
        <v>70</v>
      </c>
      <c r="D70" s="198">
        <v>2</v>
      </c>
      <c r="E70" s="78">
        <f>'070602'!F46</f>
        <v>0</v>
      </c>
      <c r="F70" s="78">
        <f t="shared" si="2"/>
        <v>0</v>
      </c>
      <c r="G70" s="79"/>
      <c r="H70" s="184">
        <f t="shared" si="3"/>
        <v>0</v>
      </c>
    </row>
    <row r="71" spans="1:8">
      <c r="A71" s="196" t="s">
        <v>345</v>
      </c>
      <c r="B71" s="76" t="s">
        <v>346</v>
      </c>
      <c r="C71" s="77" t="s">
        <v>70</v>
      </c>
      <c r="D71" s="198">
        <v>2</v>
      </c>
      <c r="E71" s="78">
        <f>'070603'!F46</f>
        <v>0</v>
      </c>
      <c r="F71" s="78">
        <f t="shared" si="2"/>
        <v>0</v>
      </c>
      <c r="G71" s="79"/>
      <c r="H71" s="184">
        <f t="shared" si="3"/>
        <v>0</v>
      </c>
    </row>
    <row r="72" spans="1:8">
      <c r="A72" s="196" t="s">
        <v>347</v>
      </c>
      <c r="B72" s="76" t="s">
        <v>624</v>
      </c>
      <c r="C72" s="77" t="s">
        <v>70</v>
      </c>
      <c r="D72" s="198">
        <v>4</v>
      </c>
      <c r="E72" s="78">
        <f>'070801'!F46</f>
        <v>0</v>
      </c>
      <c r="F72" s="78">
        <f t="shared" si="2"/>
        <v>0</v>
      </c>
      <c r="G72" s="79"/>
      <c r="H72" s="184">
        <f t="shared" si="3"/>
        <v>0</v>
      </c>
    </row>
    <row r="73" spans="1:8">
      <c r="A73" s="196" t="s">
        <v>348</v>
      </c>
      <c r="B73" s="76" t="s">
        <v>349</v>
      </c>
      <c r="C73" s="77" t="s">
        <v>70</v>
      </c>
      <c r="D73" s="198">
        <v>2</v>
      </c>
      <c r="E73" s="78">
        <f>'070802'!F46</f>
        <v>0</v>
      </c>
      <c r="F73" s="78">
        <f t="shared" si="2"/>
        <v>0</v>
      </c>
      <c r="G73" s="79"/>
      <c r="H73" s="184">
        <f t="shared" si="3"/>
        <v>0</v>
      </c>
    </row>
    <row r="74" spans="1:8">
      <c r="A74" s="196" t="s">
        <v>350</v>
      </c>
      <c r="B74" s="76" t="s">
        <v>626</v>
      </c>
      <c r="C74" s="77" t="s">
        <v>70</v>
      </c>
      <c r="D74" s="198">
        <v>2</v>
      </c>
      <c r="E74" s="78">
        <f>'070803'!F46</f>
        <v>0</v>
      </c>
      <c r="F74" s="78">
        <f t="shared" si="2"/>
        <v>0</v>
      </c>
      <c r="G74" s="79"/>
      <c r="H74" s="184">
        <f t="shared" si="3"/>
        <v>0</v>
      </c>
    </row>
    <row r="75" spans="1:8">
      <c r="A75" s="196" t="s">
        <v>376</v>
      </c>
      <c r="B75" s="76" t="s">
        <v>401</v>
      </c>
      <c r="C75" s="77" t="s">
        <v>62</v>
      </c>
      <c r="D75" s="198">
        <v>150</v>
      </c>
      <c r="E75" s="78">
        <f>'071001'!F46</f>
        <v>0</v>
      </c>
      <c r="F75" s="78">
        <f t="shared" si="2"/>
        <v>0</v>
      </c>
      <c r="G75" s="79"/>
      <c r="H75" s="184">
        <f t="shared" si="3"/>
        <v>0</v>
      </c>
    </row>
    <row r="76" spans="1:8" ht="14.25">
      <c r="A76" s="196" t="s">
        <v>377</v>
      </c>
      <c r="B76" s="76" t="s">
        <v>402</v>
      </c>
      <c r="C76" s="77" t="s">
        <v>743</v>
      </c>
      <c r="D76" s="198">
        <v>100</v>
      </c>
      <c r="E76" s="78">
        <f>'071002'!F46</f>
        <v>0</v>
      </c>
      <c r="F76" s="78">
        <f t="shared" si="2"/>
        <v>0</v>
      </c>
      <c r="G76" s="79"/>
      <c r="H76" s="184">
        <f t="shared" si="3"/>
        <v>0</v>
      </c>
    </row>
    <row r="77" spans="1:8">
      <c r="A77" s="196" t="s">
        <v>378</v>
      </c>
      <c r="B77" s="76" t="s">
        <v>403</v>
      </c>
      <c r="C77" s="77" t="s">
        <v>62</v>
      </c>
      <c r="D77" s="198">
        <v>150</v>
      </c>
      <c r="E77" s="78">
        <f>'071003'!F46</f>
        <v>0</v>
      </c>
      <c r="F77" s="78">
        <f t="shared" si="2"/>
        <v>0</v>
      </c>
      <c r="G77" s="79"/>
      <c r="H77" s="184">
        <f t="shared" si="3"/>
        <v>0</v>
      </c>
    </row>
    <row r="78" spans="1:8" ht="14.25">
      <c r="A78" s="196" t="s">
        <v>379</v>
      </c>
      <c r="B78" s="76" t="s">
        <v>404</v>
      </c>
      <c r="C78" s="77" t="s">
        <v>743</v>
      </c>
      <c r="D78" s="198">
        <v>100</v>
      </c>
      <c r="E78" s="78">
        <f>'071004'!F46</f>
        <v>0</v>
      </c>
      <c r="F78" s="78">
        <f t="shared" si="2"/>
        <v>0</v>
      </c>
      <c r="G78" s="79"/>
      <c r="H78" s="184">
        <f t="shared" si="3"/>
        <v>0</v>
      </c>
    </row>
    <row r="79" spans="1:8">
      <c r="A79" s="196" t="s">
        <v>351</v>
      </c>
      <c r="B79" s="76" t="s">
        <v>352</v>
      </c>
      <c r="C79" s="77" t="s">
        <v>62</v>
      </c>
      <c r="D79" s="198">
        <v>200</v>
      </c>
      <c r="E79" s="78">
        <f>'071301'!F46</f>
        <v>0</v>
      </c>
      <c r="F79" s="78">
        <f t="shared" si="2"/>
        <v>0</v>
      </c>
      <c r="G79" s="79"/>
      <c r="H79" s="184">
        <f t="shared" si="3"/>
        <v>0</v>
      </c>
    </row>
    <row r="80" spans="1:8">
      <c r="A80" s="196" t="s">
        <v>353</v>
      </c>
      <c r="B80" s="76" t="s">
        <v>354</v>
      </c>
      <c r="C80" s="77" t="s">
        <v>62</v>
      </c>
      <c r="D80" s="198">
        <v>50</v>
      </c>
      <c r="E80" s="78">
        <f>'071302'!F46</f>
        <v>0</v>
      </c>
      <c r="F80" s="78">
        <f t="shared" si="2"/>
        <v>0</v>
      </c>
      <c r="G80" s="79"/>
      <c r="H80" s="184">
        <f t="shared" si="3"/>
        <v>0</v>
      </c>
    </row>
    <row r="81" spans="1:8">
      <c r="A81" s="196" t="s">
        <v>355</v>
      </c>
      <c r="B81" s="76" t="s">
        <v>356</v>
      </c>
      <c r="C81" s="77" t="s">
        <v>62</v>
      </c>
      <c r="D81" s="198">
        <v>50</v>
      </c>
      <c r="E81" s="78">
        <f>'071303'!F46</f>
        <v>0</v>
      </c>
      <c r="F81" s="78">
        <f t="shared" si="2"/>
        <v>0</v>
      </c>
      <c r="G81" s="79"/>
      <c r="H81" s="184">
        <f t="shared" si="3"/>
        <v>0</v>
      </c>
    </row>
    <row r="82" spans="1:8">
      <c r="A82" s="196" t="s">
        <v>616</v>
      </c>
      <c r="B82" s="76" t="s">
        <v>357</v>
      </c>
      <c r="C82" s="77" t="s">
        <v>70</v>
      </c>
      <c r="D82" s="198">
        <v>8</v>
      </c>
      <c r="E82" s="78">
        <f>'071304'!F46</f>
        <v>0</v>
      </c>
      <c r="F82" s="78">
        <f t="shared" si="2"/>
        <v>0</v>
      </c>
      <c r="G82" s="79"/>
      <c r="H82" s="184">
        <f t="shared" si="3"/>
        <v>0</v>
      </c>
    </row>
    <row r="83" spans="1:8">
      <c r="A83" s="196" t="s">
        <v>617</v>
      </c>
      <c r="B83" s="76" t="s">
        <v>625</v>
      </c>
      <c r="C83" s="77" t="s">
        <v>70</v>
      </c>
      <c r="D83" s="198">
        <v>16</v>
      </c>
      <c r="E83" s="78">
        <f>'071305'!F46</f>
        <v>0</v>
      </c>
      <c r="F83" s="78">
        <f t="shared" si="2"/>
        <v>0</v>
      </c>
      <c r="G83" s="79"/>
      <c r="H83" s="184">
        <f t="shared" si="3"/>
        <v>0</v>
      </c>
    </row>
    <row r="84" spans="1:8">
      <c r="A84" s="196" t="s">
        <v>358</v>
      </c>
      <c r="B84" s="76" t="s">
        <v>405</v>
      </c>
      <c r="C84" s="77" t="s">
        <v>62</v>
      </c>
      <c r="D84" s="198">
        <v>100</v>
      </c>
      <c r="E84" s="78">
        <f>'071401'!F46</f>
        <v>0</v>
      </c>
      <c r="F84" s="78">
        <f t="shared" si="2"/>
        <v>0</v>
      </c>
      <c r="G84" s="79"/>
      <c r="H84" s="184">
        <f t="shared" si="3"/>
        <v>0</v>
      </c>
    </row>
    <row r="85" spans="1:8">
      <c r="A85" s="196" t="s">
        <v>618</v>
      </c>
      <c r="B85" s="76" t="s">
        <v>359</v>
      </c>
      <c r="C85" s="77" t="s">
        <v>62</v>
      </c>
      <c r="D85" s="198">
        <v>50</v>
      </c>
      <c r="E85" s="78">
        <f>'071402'!F46</f>
        <v>0</v>
      </c>
      <c r="F85" s="78">
        <f t="shared" si="2"/>
        <v>0</v>
      </c>
      <c r="G85" s="79"/>
      <c r="H85" s="184">
        <f t="shared" si="3"/>
        <v>0</v>
      </c>
    </row>
    <row r="86" spans="1:8">
      <c r="A86" s="196" t="s">
        <v>619</v>
      </c>
      <c r="B86" s="76" t="s">
        <v>360</v>
      </c>
      <c r="C86" s="77" t="s">
        <v>70</v>
      </c>
      <c r="D86" s="198">
        <v>20</v>
      </c>
      <c r="E86" s="78">
        <f>'071403'!F46</f>
        <v>0</v>
      </c>
      <c r="F86" s="78">
        <f t="shared" si="2"/>
        <v>0</v>
      </c>
      <c r="G86" s="79"/>
      <c r="H86" s="184">
        <f t="shared" si="3"/>
        <v>0</v>
      </c>
    </row>
    <row r="87" spans="1:8" ht="14.25">
      <c r="A87" s="196" t="s">
        <v>361</v>
      </c>
      <c r="B87" s="76" t="s">
        <v>406</v>
      </c>
      <c r="C87" s="77" t="s">
        <v>743</v>
      </c>
      <c r="D87" s="198">
        <v>10000</v>
      </c>
      <c r="E87" s="78">
        <f>'090201'!F46</f>
        <v>0</v>
      </c>
      <c r="F87" s="78">
        <f t="shared" si="2"/>
        <v>0</v>
      </c>
      <c r="G87" s="79"/>
      <c r="H87" s="184">
        <f t="shared" si="3"/>
        <v>0</v>
      </c>
    </row>
    <row r="88" spans="1:8">
      <c r="A88" s="196" t="s">
        <v>362</v>
      </c>
      <c r="B88" s="76" t="s">
        <v>658</v>
      </c>
      <c r="C88" s="77" t="s">
        <v>70</v>
      </c>
      <c r="D88" s="198">
        <v>30</v>
      </c>
      <c r="E88" s="78">
        <f>'090202'!F46</f>
        <v>0</v>
      </c>
      <c r="F88" s="78">
        <f t="shared" si="2"/>
        <v>0</v>
      </c>
      <c r="G88" s="79"/>
      <c r="H88" s="184">
        <f t="shared" si="3"/>
        <v>0</v>
      </c>
    </row>
    <row r="89" spans="1:8">
      <c r="A89" s="196" t="s">
        <v>363</v>
      </c>
      <c r="B89" s="76" t="s">
        <v>659</v>
      </c>
      <c r="C89" s="77" t="s">
        <v>70</v>
      </c>
      <c r="D89" s="198">
        <v>10</v>
      </c>
      <c r="E89" s="78">
        <f>'090203'!F46</f>
        <v>0</v>
      </c>
      <c r="F89" s="78">
        <f t="shared" si="2"/>
        <v>0</v>
      </c>
      <c r="G89" s="79"/>
      <c r="H89" s="184">
        <f t="shared" si="3"/>
        <v>0</v>
      </c>
    </row>
    <row r="90" spans="1:8">
      <c r="A90" s="196" t="s">
        <v>364</v>
      </c>
      <c r="B90" s="76" t="s">
        <v>365</v>
      </c>
      <c r="C90" s="77" t="s">
        <v>70</v>
      </c>
      <c r="D90" s="198">
        <v>30</v>
      </c>
      <c r="E90" s="78">
        <f>'090204'!F46</f>
        <v>0</v>
      </c>
      <c r="F90" s="78">
        <f t="shared" si="2"/>
        <v>0</v>
      </c>
      <c r="G90" s="79"/>
      <c r="H90" s="184">
        <f t="shared" si="3"/>
        <v>0</v>
      </c>
    </row>
    <row r="91" spans="1:8">
      <c r="A91" s="196" t="s">
        <v>366</v>
      </c>
      <c r="B91" s="76" t="s">
        <v>367</v>
      </c>
      <c r="C91" s="77" t="s">
        <v>70</v>
      </c>
      <c r="D91" s="198">
        <v>10</v>
      </c>
      <c r="E91" s="78">
        <f>'090205'!F46</f>
        <v>0</v>
      </c>
      <c r="F91" s="78">
        <f t="shared" si="2"/>
        <v>0</v>
      </c>
      <c r="G91" s="79"/>
      <c r="H91" s="184">
        <f t="shared" si="3"/>
        <v>0</v>
      </c>
    </row>
    <row r="92" spans="1:8">
      <c r="A92" s="196" t="s">
        <v>368</v>
      </c>
      <c r="B92" s="76" t="s">
        <v>369</v>
      </c>
      <c r="C92" s="77" t="s">
        <v>288</v>
      </c>
      <c r="D92" s="199">
        <v>1000</v>
      </c>
      <c r="E92" s="58">
        <v>1</v>
      </c>
      <c r="F92" s="78">
        <f t="shared" si="2"/>
        <v>1000</v>
      </c>
      <c r="G92" s="79"/>
      <c r="H92" s="184">
        <f t="shared" si="3"/>
        <v>1000</v>
      </c>
    </row>
    <row r="93" spans="1:8">
      <c r="A93" s="196" t="s">
        <v>370</v>
      </c>
      <c r="B93" s="76" t="s">
        <v>371</v>
      </c>
      <c r="C93" s="77" t="s">
        <v>288</v>
      </c>
      <c r="D93" s="199">
        <v>2000</v>
      </c>
      <c r="E93" s="58">
        <v>1</v>
      </c>
      <c r="F93" s="78">
        <f t="shared" si="2"/>
        <v>2000</v>
      </c>
      <c r="G93" s="79"/>
      <c r="H93" s="184">
        <f t="shared" si="3"/>
        <v>2000</v>
      </c>
    </row>
    <row r="94" spans="1:8">
      <c r="A94" s="196" t="s">
        <v>372</v>
      </c>
      <c r="B94" s="76" t="s">
        <v>373</v>
      </c>
      <c r="C94" s="77" t="s">
        <v>70</v>
      </c>
      <c r="D94" s="198">
        <v>5</v>
      </c>
      <c r="E94" s="78">
        <f>'190101'!F46</f>
        <v>0</v>
      </c>
      <c r="F94" s="78">
        <f t="shared" si="2"/>
        <v>0</v>
      </c>
      <c r="G94" s="79"/>
      <c r="H94" s="184">
        <f t="shared" si="3"/>
        <v>0</v>
      </c>
    </row>
    <row r="95" spans="1:8">
      <c r="A95" s="196" t="s">
        <v>375</v>
      </c>
      <c r="B95" s="76" t="s">
        <v>630</v>
      </c>
      <c r="C95" s="77" t="s">
        <v>5</v>
      </c>
      <c r="D95" s="198">
        <v>100</v>
      </c>
      <c r="E95" s="78">
        <f>'200101'!F46</f>
        <v>0</v>
      </c>
      <c r="F95" s="78">
        <f t="shared" si="2"/>
        <v>0</v>
      </c>
      <c r="G95" s="79"/>
      <c r="H95" s="184">
        <f t="shared" si="3"/>
        <v>0</v>
      </c>
    </row>
    <row r="96" spans="1:8" ht="14.25">
      <c r="A96" s="196" t="s">
        <v>631</v>
      </c>
      <c r="B96" s="76" t="s">
        <v>642</v>
      </c>
      <c r="C96" s="77" t="s">
        <v>744</v>
      </c>
      <c r="D96" s="198">
        <v>1500</v>
      </c>
      <c r="E96" s="78">
        <f>'210101'!F46</f>
        <v>0</v>
      </c>
      <c r="F96" s="78">
        <f t="shared" si="2"/>
        <v>0</v>
      </c>
      <c r="G96" s="79"/>
      <c r="H96" s="184">
        <f t="shared" si="3"/>
        <v>0</v>
      </c>
    </row>
    <row r="97" spans="1:8" ht="13.5" thickBot="1">
      <c r="A97" s="197" t="s">
        <v>717</v>
      </c>
      <c r="B97" s="200" t="s">
        <v>749</v>
      </c>
      <c r="C97" s="185"/>
      <c r="D97" s="186"/>
      <c r="E97" s="187"/>
      <c r="F97" s="188">
        <f>ROUND(SUM(F2:F96)*0.02,2)</f>
        <v>160</v>
      </c>
      <c r="G97" s="189"/>
      <c r="H97" s="190">
        <f t="shared" si="3"/>
        <v>160</v>
      </c>
    </row>
    <row r="98" spans="1:8">
      <c r="B98" s="193" t="s">
        <v>740</v>
      </c>
      <c r="F98" s="194">
        <f>SUM(F2:F97)</f>
        <v>8160</v>
      </c>
      <c r="H98" s="194">
        <f>SUM(H2:H97)</f>
        <v>8160</v>
      </c>
    </row>
    <row r="99" spans="1:8" ht="13.5" thickBot="1">
      <c r="B99" s="191" t="s">
        <v>741</v>
      </c>
      <c r="F99" s="192">
        <f>+F98*5</f>
        <v>40800</v>
      </c>
      <c r="H99" s="192">
        <f>+H98*5</f>
        <v>40800</v>
      </c>
    </row>
  </sheetData>
  <sheetProtection password="E9F6" sheet="1" objects="1" scenarios="1"/>
  <pageMargins left="0.74803149606299213" right="0.74803149606299213" top="0.55118110236220474" bottom="0.70866141732283472" header="0.51181102362204722" footer="0.51181102362204722"/>
  <pageSetup paperSize="9" scale="76" fitToHeight="2" orientation="landscape" r:id="rId1"/>
  <headerFooter alignWithMargins="0">
    <oddFooter>&amp;R&amp;P/&amp;"/,Regular"&amp;N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757</v>
      </c>
      <c r="C1" s="210"/>
      <c r="D1" s="211"/>
      <c r="E1" s="215" t="s">
        <v>384</v>
      </c>
      <c r="F1" s="217" t="s">
        <v>132</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IF(B5="",0,VLOOKUP('020601'!B5,Cenik!$A$3:$C$468,2,FALSE))</f>
        <v>0</v>
      </c>
      <c r="D5" s="18">
        <f>IF(B5="",0,VLOOKUP('020601'!B5,Cenik!$A$3:$C$468,3,FALSE))</f>
        <v>0</v>
      </c>
      <c r="E5" s="19"/>
      <c r="F5" s="20">
        <f t="shared" ref="F5:F14" si="0">D5*E5</f>
        <v>0</v>
      </c>
    </row>
    <row r="6" spans="1:6">
      <c r="A6" s="21"/>
      <c r="B6" s="22"/>
      <c r="C6" s="18">
        <f>IF(B6="",0,VLOOKUP('020601'!B6,Cenik!$A$3:$C$468,2,FALSE))</f>
        <v>0</v>
      </c>
      <c r="D6" s="18">
        <f>IF(B6="",0,VLOOKUP('020601'!B6,Cenik!$A$3:$C$468,3,FALSE))</f>
        <v>0</v>
      </c>
      <c r="E6" s="23"/>
      <c r="F6" s="20">
        <f t="shared" si="0"/>
        <v>0</v>
      </c>
    </row>
    <row r="7" spans="1:6">
      <c r="A7" s="21"/>
      <c r="B7" s="22"/>
      <c r="C7" s="18">
        <f>IF(B7="",0,VLOOKUP('020601'!B7,Cenik!$A$3:$C$468,2,FALSE))</f>
        <v>0</v>
      </c>
      <c r="D7" s="18">
        <f>IF(B7="",0,VLOOKUP('020601'!B7,Cenik!$A$3:$C$468,3,FALSE))</f>
        <v>0</v>
      </c>
      <c r="E7" s="23"/>
      <c r="F7" s="20">
        <f t="shared" si="0"/>
        <v>0</v>
      </c>
    </row>
    <row r="8" spans="1:6">
      <c r="A8" s="21"/>
      <c r="B8" s="22"/>
      <c r="C8" s="18">
        <f>IF(B8="",0,VLOOKUP('020601'!B8,Cenik!$A$3:$C$468,2,FALSE))</f>
        <v>0</v>
      </c>
      <c r="D8" s="18">
        <f>IF(B8="",0,VLOOKUP('020601'!B8,Cenik!$A$3:$C$468,3,FALSE))</f>
        <v>0</v>
      </c>
      <c r="E8" s="23"/>
      <c r="F8" s="20">
        <f t="shared" si="0"/>
        <v>0</v>
      </c>
    </row>
    <row r="9" spans="1:6">
      <c r="A9" s="21"/>
      <c r="B9" s="22"/>
      <c r="C9" s="18">
        <f>IF(B9="",0,VLOOKUP('020601'!B9,Cenik!$A$3:$C$468,2,FALSE))</f>
        <v>0</v>
      </c>
      <c r="D9" s="18">
        <f>IF(B9="",0,VLOOKUP('020601'!B9,Cenik!$A$3:$C$468,3,FALSE))</f>
        <v>0</v>
      </c>
      <c r="E9" s="23"/>
      <c r="F9" s="20">
        <f t="shared" si="0"/>
        <v>0</v>
      </c>
    </row>
    <row r="10" spans="1:6">
      <c r="A10" s="21"/>
      <c r="B10" s="22"/>
      <c r="C10" s="18">
        <f>IF(B10="",0,VLOOKUP('020601'!B10,Cenik!$A$3:$C$468,2,FALSE))</f>
        <v>0</v>
      </c>
      <c r="D10" s="18">
        <f>IF(B10="",0,VLOOKUP('020601'!B10,Cenik!$A$3:$C$468,3,FALSE))</f>
        <v>0</v>
      </c>
      <c r="E10" s="23"/>
      <c r="F10" s="20">
        <f t="shared" si="0"/>
        <v>0</v>
      </c>
    </row>
    <row r="11" spans="1:6">
      <c r="A11" s="21"/>
      <c r="B11" s="22"/>
      <c r="C11" s="18">
        <f>IF(B11="",0,VLOOKUP('020601'!B11,Cenik!$A$3:$C$468,2,FALSE))</f>
        <v>0</v>
      </c>
      <c r="D11" s="18">
        <f>IF(B11="",0,VLOOKUP('020601'!B11,Cenik!$A$3:$C$468,3,FALSE))</f>
        <v>0</v>
      </c>
      <c r="E11" s="23"/>
      <c r="F11" s="20">
        <f t="shared" si="0"/>
        <v>0</v>
      </c>
    </row>
    <row r="12" spans="1:6">
      <c r="A12" s="21"/>
      <c r="B12" s="22"/>
      <c r="C12" s="18">
        <f>IF(B12="",0,VLOOKUP('020601'!B12,Cenik!$A$3:$C$468,2,FALSE))</f>
        <v>0</v>
      </c>
      <c r="D12" s="18">
        <f>IF(B12="",0,VLOOKUP('020601'!B12,Cenik!$A$3:$C$468,3,FALSE))</f>
        <v>0</v>
      </c>
      <c r="E12" s="23"/>
      <c r="F12" s="20">
        <f t="shared" si="0"/>
        <v>0</v>
      </c>
    </row>
    <row r="13" spans="1:6">
      <c r="A13" s="21"/>
      <c r="B13" s="22"/>
      <c r="C13" s="18">
        <f>IF(B13="",0,VLOOKUP('020601'!B13,Cenik!$A$3:$C$468,2,FALSE))</f>
        <v>0</v>
      </c>
      <c r="D13" s="18">
        <f>IF(B13="",0,VLOOKUP('020601'!B13,Cenik!$A$3:$C$468,3,FALSE))</f>
        <v>0</v>
      </c>
      <c r="E13" s="23"/>
      <c r="F13" s="20">
        <f t="shared" si="0"/>
        <v>0</v>
      </c>
    </row>
    <row r="14" spans="1:6" ht="13.5" thickBot="1">
      <c r="A14" s="21"/>
      <c r="B14" s="22"/>
      <c r="C14" s="18">
        <f>IF(B14="",0,VLOOKUP('020601'!B14,Cenik!$A$3:$C$468,2,FALSE))</f>
        <v>0</v>
      </c>
      <c r="D14" s="18">
        <f>IF(B14="",0,VLOOKUP('020601'!B14,Cenik!$A$3:$C$468,3,FALSE))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IF(B16="",0,VLOOKUP('020601'!B16,Cenik!$A$3:$C$468,2,FALSE))</f>
        <v>0</v>
      </c>
      <c r="D16" s="18">
        <f>IF(B16="",0,VLOOKUP('020601'!B16,Cenik!$A$3:$C$468,3,FALSE))</f>
        <v>0</v>
      </c>
      <c r="E16" s="27"/>
      <c r="F16" s="28">
        <f t="shared" ref="F16:F29" si="1">D16*E16</f>
        <v>0</v>
      </c>
    </row>
    <row r="17" spans="1:9">
      <c r="A17" s="21"/>
      <c r="B17" s="29"/>
      <c r="C17" s="18">
        <f>IF(B17="",0,VLOOKUP('020601'!B17,Cenik!$A$3:$C$468,2,FALSE))</f>
        <v>0</v>
      </c>
      <c r="D17" s="18">
        <f>IF(B17="",0,VLOOKUP('020601'!B17,Cenik!$A$3:$C$468,3,FALSE))</f>
        <v>0</v>
      </c>
      <c r="E17" s="30"/>
      <c r="F17" s="28">
        <f t="shared" si="1"/>
        <v>0</v>
      </c>
    </row>
    <row r="18" spans="1:9">
      <c r="A18" s="21"/>
      <c r="B18" s="31"/>
      <c r="C18" s="18">
        <f>IF(B18="",0,VLOOKUP('020601'!B18,Cenik!$A$3:$C$468,2,FALSE))</f>
        <v>0</v>
      </c>
      <c r="D18" s="18">
        <f>IF(B18="",0,VLOOKUP('020601'!B18,Cenik!$A$3:$C$468,3,FALSE))</f>
        <v>0</v>
      </c>
      <c r="E18" s="30"/>
      <c r="F18" s="28">
        <f t="shared" si="1"/>
        <v>0</v>
      </c>
    </row>
    <row r="19" spans="1:9">
      <c r="A19" s="21"/>
      <c r="B19" s="29"/>
      <c r="C19" s="18">
        <f>IF(B19="",0,VLOOKUP('020601'!B19,Cenik!$A$3:$C$468,2,FALSE))</f>
        <v>0</v>
      </c>
      <c r="D19" s="18">
        <f>IF(B19="",0,VLOOKUP('020601'!B19,Cenik!$A$3:$C$468,3,FALSE))</f>
        <v>0</v>
      </c>
      <c r="E19" s="30"/>
      <c r="F19" s="28">
        <f t="shared" si="1"/>
        <v>0</v>
      </c>
    </row>
    <row r="20" spans="1:9">
      <c r="A20" s="21"/>
      <c r="B20" s="29"/>
      <c r="C20" s="18">
        <f>IF(B20="",0,VLOOKUP('020601'!B20,Cenik!$A$3:$C$468,2,FALSE))</f>
        <v>0</v>
      </c>
      <c r="D20" s="18">
        <f>IF(B20="",0,VLOOKUP('020601'!B20,Cenik!$A$3:$C$468,3,FALSE))</f>
        <v>0</v>
      </c>
      <c r="E20" s="30"/>
      <c r="F20" s="28">
        <f t="shared" si="1"/>
        <v>0</v>
      </c>
    </row>
    <row r="21" spans="1:9">
      <c r="A21" s="21"/>
      <c r="B21" s="29"/>
      <c r="C21" s="18">
        <f>IF(B21="",0,VLOOKUP('020601'!B21,Cenik!$A$3:$C$468,2,FALSE))</f>
        <v>0</v>
      </c>
      <c r="D21" s="18">
        <f>IF(B21="",0,VLOOKUP('020601'!B21,Cenik!$A$3:$C$468,3,FALSE))</f>
        <v>0</v>
      </c>
      <c r="E21" s="30"/>
      <c r="F21" s="28">
        <f t="shared" si="1"/>
        <v>0</v>
      </c>
    </row>
    <row r="22" spans="1:9">
      <c r="A22" s="21"/>
      <c r="B22" s="29"/>
      <c r="C22" s="18">
        <f>IF(B22="",0,VLOOKUP('020601'!B22,Cenik!$A$3:$C$468,2,FALSE))</f>
        <v>0</v>
      </c>
      <c r="D22" s="18">
        <f>IF(B22="",0,VLOOKUP('020601'!B22,Cenik!$A$3:$C$468,3,FALSE))</f>
        <v>0</v>
      </c>
      <c r="E22" s="30"/>
      <c r="F22" s="28">
        <f t="shared" si="1"/>
        <v>0</v>
      </c>
    </row>
    <row r="23" spans="1:9">
      <c r="A23" s="21"/>
      <c r="B23" s="29"/>
      <c r="C23" s="18">
        <f>IF(B23="",0,VLOOKUP('020601'!B23,Cenik!$A$3:$C$468,2,FALSE))</f>
        <v>0</v>
      </c>
      <c r="D23" s="18">
        <f>IF(B23="",0,VLOOKUP('020601'!B23,Cenik!$A$3:$C$468,3,FALSE))</f>
        <v>0</v>
      </c>
      <c r="E23" s="30"/>
      <c r="F23" s="28">
        <f t="shared" si="1"/>
        <v>0</v>
      </c>
    </row>
    <row r="24" spans="1:9">
      <c r="A24" s="21"/>
      <c r="B24" s="29"/>
      <c r="C24" s="18">
        <f>IF(B24="",0,VLOOKUP('020601'!B24,Cenik!$A$3:$C$468,2,FALSE))</f>
        <v>0</v>
      </c>
      <c r="D24" s="18">
        <f>IF(B24="",0,VLOOKUP('020601'!B24,Cenik!$A$3:$C$468,3,FALSE))</f>
        <v>0</v>
      </c>
      <c r="E24" s="30"/>
      <c r="F24" s="28">
        <f t="shared" si="1"/>
        <v>0</v>
      </c>
    </row>
    <row r="25" spans="1:9">
      <c r="A25" s="21"/>
      <c r="B25" s="29"/>
      <c r="C25" s="18">
        <f>IF(B25="",0,VLOOKUP('020601'!B25,Cenik!$A$3:$C$468,2,FALSE))</f>
        <v>0</v>
      </c>
      <c r="D25" s="18">
        <f>IF(B25="",0,VLOOKUP('020601'!B25,Cenik!$A$3:$C$468,3,FALSE))</f>
        <v>0</v>
      </c>
      <c r="E25" s="30"/>
      <c r="F25" s="28">
        <f t="shared" si="1"/>
        <v>0</v>
      </c>
    </row>
    <row r="26" spans="1:9">
      <c r="A26" s="21"/>
      <c r="B26" s="29"/>
      <c r="C26" s="18">
        <f>IF(B26="",0,VLOOKUP('020601'!B26,Cenik!$A$3:$C$468,2,FALSE))</f>
        <v>0</v>
      </c>
      <c r="D26" s="18">
        <f>IF(B26="",0,VLOOKUP('020601'!B26,Cenik!$A$3:$C$468,3,FALSE))</f>
        <v>0</v>
      </c>
      <c r="E26" s="30"/>
      <c r="F26" s="28">
        <f t="shared" si="1"/>
        <v>0</v>
      </c>
    </row>
    <row r="27" spans="1:9">
      <c r="A27" s="21"/>
      <c r="B27" s="29"/>
      <c r="C27" s="18">
        <f>IF(B27="",0,VLOOKUP('020601'!B27,Cenik!$A$3:$C$468,2,FALSE))</f>
        <v>0</v>
      </c>
      <c r="D27" s="18">
        <f>IF(B27="",0,VLOOKUP('020601'!B27,Cenik!$A$3:$C$468,3,FALSE))</f>
        <v>0</v>
      </c>
      <c r="E27" s="30"/>
      <c r="F27" s="28">
        <f t="shared" si="1"/>
        <v>0</v>
      </c>
    </row>
    <row r="28" spans="1:9">
      <c r="A28" s="21"/>
      <c r="B28" s="29"/>
      <c r="C28" s="18">
        <f>IF(B28="",0,VLOOKUP('020601'!B28,Cenik!$A$3:$C$468,2,FALSE))</f>
        <v>0</v>
      </c>
      <c r="D28" s="18">
        <f>IF(B28="",0,VLOOKUP('020601'!B28,Cenik!$A$3:$C$468,3,FALSE))</f>
        <v>0</v>
      </c>
      <c r="E28" s="30"/>
      <c r="F28" s="28">
        <f t="shared" si="1"/>
        <v>0</v>
      </c>
    </row>
    <row r="29" spans="1:9" ht="13.5" thickBot="1">
      <c r="A29" s="21"/>
      <c r="B29" s="29"/>
      <c r="C29" s="18">
        <f>IF(B29="",0,VLOOKUP('020601'!B29,Cenik!$A$3:$C$468,2,FALSE))</f>
        <v>0</v>
      </c>
      <c r="D29" s="18">
        <f>IF(B29="",0,VLOOKUP('020601'!B29,Cenik!$A$3:$C$468,3,FALSE))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IF(B31="",0,VLOOKUP('020601'!B31,Cenik!$A$3:$C$468,2,FALSE))</f>
        <v>0</v>
      </c>
      <c r="D31" s="33">
        <f>IF(B31="",0,VLOOKUP('020601'!B31,Cenik!$A$3:$C$468,3,FALSE))</f>
        <v>0</v>
      </c>
      <c r="E31" s="27"/>
      <c r="F31" s="34">
        <f t="shared" ref="F31:F44" si="2">D31*E31</f>
        <v>0</v>
      </c>
      <c r="I31" s="7"/>
    </row>
    <row r="32" spans="1:9">
      <c r="A32" s="21"/>
      <c r="B32" s="29"/>
      <c r="C32" s="18">
        <f>IF(B32="",0,VLOOKUP('020601'!B32,Cenik!$A$3:$C$468,2,FALSE))</f>
        <v>0</v>
      </c>
      <c r="D32" s="18">
        <f>IF(B32="",0,VLOOKUP('020601'!B32,Cenik!$A$3:$C$468,3,FALSE))</f>
        <v>0</v>
      </c>
      <c r="E32" s="30"/>
      <c r="F32" s="28">
        <f t="shared" si="2"/>
        <v>0</v>
      </c>
      <c r="I32" s="7"/>
    </row>
    <row r="33" spans="1:6">
      <c r="A33" s="21"/>
      <c r="B33" s="29"/>
      <c r="C33" s="18">
        <f>IF(B33="",0,VLOOKUP('020601'!B33,Cenik!$A$3:$C$468,2,FALSE))</f>
        <v>0</v>
      </c>
      <c r="D33" s="18">
        <f>IF(B33="",0,VLOOKUP('020601'!B33,Cenik!$A$3:$C$468,3,FALSE))</f>
        <v>0</v>
      </c>
      <c r="E33" s="30"/>
      <c r="F33" s="28">
        <f t="shared" si="2"/>
        <v>0</v>
      </c>
    </row>
    <row r="34" spans="1:6">
      <c r="A34" s="21"/>
      <c r="B34" s="29"/>
      <c r="C34" s="18">
        <f>IF(B34="",0,VLOOKUP('020601'!B34,Cenik!$A$3:$C$468,2,FALSE))</f>
        <v>0</v>
      </c>
      <c r="D34" s="18">
        <f>IF(B34="",0,VLOOKUP('020601'!B34,Cenik!$A$3:$C$468,3,FALSE))</f>
        <v>0</v>
      </c>
      <c r="E34" s="30"/>
      <c r="F34" s="28">
        <f t="shared" si="2"/>
        <v>0</v>
      </c>
    </row>
    <row r="35" spans="1:6">
      <c r="A35" s="21"/>
      <c r="B35" s="29"/>
      <c r="C35" s="18">
        <f>IF(B35="",0,VLOOKUP('020601'!B35,Cenik!$A$3:$C$468,2,FALSE))</f>
        <v>0</v>
      </c>
      <c r="D35" s="18">
        <f>IF(B35="",0,VLOOKUP('020601'!B35,Cenik!$A$3:$C$468,3,FALSE))</f>
        <v>0</v>
      </c>
      <c r="E35" s="30"/>
      <c r="F35" s="28">
        <f t="shared" si="2"/>
        <v>0</v>
      </c>
    </row>
    <row r="36" spans="1:6">
      <c r="A36" s="21"/>
      <c r="B36" s="29"/>
      <c r="C36" s="18">
        <f>IF(B36="",0,VLOOKUP('020601'!B36,Cenik!$A$3:$C$468,2,FALSE))</f>
        <v>0</v>
      </c>
      <c r="D36" s="18">
        <f>IF(B36="",0,VLOOKUP('020601'!B36,Cenik!$A$3:$C$468,3,FALSE))</f>
        <v>0</v>
      </c>
      <c r="E36" s="30"/>
      <c r="F36" s="28">
        <f t="shared" si="2"/>
        <v>0</v>
      </c>
    </row>
    <row r="37" spans="1:6">
      <c r="A37" s="21"/>
      <c r="B37" s="29"/>
      <c r="C37" s="18">
        <f>IF(B37="",0,VLOOKUP('020601'!B37,Cenik!$A$3:$C$468,2,FALSE))</f>
        <v>0</v>
      </c>
      <c r="D37" s="18">
        <f>IF(B37="",0,VLOOKUP('020601'!B37,Cenik!$A$3:$C$468,3,FALSE))</f>
        <v>0</v>
      </c>
      <c r="E37" s="30"/>
      <c r="F37" s="28">
        <f t="shared" si="2"/>
        <v>0</v>
      </c>
    </row>
    <row r="38" spans="1:6">
      <c r="A38" s="21"/>
      <c r="B38" s="29"/>
      <c r="C38" s="18">
        <f>IF(B38="",0,VLOOKUP('020601'!B38,Cenik!$A$3:$C$468,2,FALSE))</f>
        <v>0</v>
      </c>
      <c r="D38" s="18">
        <f>IF(B38="",0,VLOOKUP('020601'!B38,Cenik!$A$3:$C$468,3,FALSE))</f>
        <v>0</v>
      </c>
      <c r="E38" s="30"/>
      <c r="F38" s="28">
        <f t="shared" si="2"/>
        <v>0</v>
      </c>
    </row>
    <row r="39" spans="1:6">
      <c r="A39" s="21"/>
      <c r="B39" s="29"/>
      <c r="C39" s="18">
        <f>IF(B39="",0,VLOOKUP('020601'!B39,Cenik!$A$3:$C$468,2,FALSE))</f>
        <v>0</v>
      </c>
      <c r="D39" s="18">
        <f>IF(B39="",0,VLOOKUP('020601'!B39,Cenik!$A$3:$C$468,3,FALSE))</f>
        <v>0</v>
      </c>
      <c r="E39" s="30"/>
      <c r="F39" s="28">
        <f t="shared" si="2"/>
        <v>0</v>
      </c>
    </row>
    <row r="40" spans="1:6">
      <c r="A40" s="21"/>
      <c r="B40" s="29"/>
      <c r="C40" s="18">
        <f>IF(B40="",0,VLOOKUP('020601'!B40,Cenik!$A$3:$C$468,2,FALSE))</f>
        <v>0</v>
      </c>
      <c r="D40" s="18">
        <f>IF(B40="",0,VLOOKUP('020601'!B40,Cenik!$A$3:$C$468,3,FALSE))</f>
        <v>0</v>
      </c>
      <c r="E40" s="30"/>
      <c r="F40" s="28">
        <f t="shared" si="2"/>
        <v>0</v>
      </c>
    </row>
    <row r="41" spans="1:6">
      <c r="A41" s="21"/>
      <c r="B41" s="29"/>
      <c r="C41" s="18">
        <f>IF(B41="",0,VLOOKUP('020601'!B41,Cenik!$A$3:$C$468,2,FALSE))</f>
        <v>0</v>
      </c>
      <c r="D41" s="18">
        <f>IF(B41="",0,VLOOKUP('020601'!B41,Cenik!$A$3:$C$468,3,FALSE))</f>
        <v>0</v>
      </c>
      <c r="E41" s="30"/>
      <c r="F41" s="28">
        <f t="shared" si="2"/>
        <v>0</v>
      </c>
    </row>
    <row r="42" spans="1:6">
      <c r="A42" s="21"/>
      <c r="B42" s="29"/>
      <c r="C42" s="18">
        <f>IF(B42="",0,VLOOKUP('020601'!B42,Cenik!$A$3:$C$468,2,FALSE))</f>
        <v>0</v>
      </c>
      <c r="D42" s="18">
        <f>IF(B42="",0,VLOOKUP('020601'!B42,Cenik!$A$3:$C$468,3,FALSE))</f>
        <v>0</v>
      </c>
      <c r="E42" s="30"/>
      <c r="F42" s="28">
        <f t="shared" si="2"/>
        <v>0</v>
      </c>
    </row>
    <row r="43" spans="1:6">
      <c r="A43" s="21"/>
      <c r="B43" s="29"/>
      <c r="C43" s="18">
        <f>IF(B43="",0,VLOOKUP('020601'!B43,Cenik!$A$3:$C$468,2,FALSE))</f>
        <v>0</v>
      </c>
      <c r="D43" s="18">
        <f>IF(B43="",0,VLOOKUP('020601'!B43,Cenik!$A$3:$C$468,3,FALSE))</f>
        <v>0</v>
      </c>
      <c r="E43" s="30"/>
      <c r="F43" s="28">
        <f t="shared" si="2"/>
        <v>0</v>
      </c>
    </row>
    <row r="44" spans="1:6" ht="13.5" thickBot="1">
      <c r="A44" s="35"/>
      <c r="B44" s="36"/>
      <c r="C44" s="37">
        <f>IF(B44="",0,VLOOKUP('020601'!B44,Cenik!$A$3:$C$468,2,FALSE))</f>
        <v>0</v>
      </c>
      <c r="D44" s="37">
        <f>IF(B44="",0,VLOOKUP('020601'!B44,Cenik!$A$3:$C$468,3,FALSE))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726</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758</v>
      </c>
      <c r="C1" s="210"/>
      <c r="D1" s="211"/>
      <c r="E1" s="215" t="s">
        <v>384</v>
      </c>
      <c r="F1" s="217" t="s">
        <v>132</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IF(B5="",0,VLOOKUP('020602'!B5,Cenik!$A$3:$C$468,2,FALSE))</f>
        <v>0</v>
      </c>
      <c r="D5" s="18">
        <f>IF(B5="",0,VLOOKUP('020602'!B5,Cenik!$A$3:$C$468,3,FALSE))</f>
        <v>0</v>
      </c>
      <c r="E5" s="19"/>
      <c r="F5" s="20">
        <f t="shared" ref="F5:F14" si="0">D5*E5</f>
        <v>0</v>
      </c>
    </row>
    <row r="6" spans="1:6">
      <c r="A6" s="21"/>
      <c r="B6" s="22"/>
      <c r="C6" s="18">
        <f>IF(B6="",0,VLOOKUP('020602'!B6,Cenik!$A$3:$C$468,2,FALSE))</f>
        <v>0</v>
      </c>
      <c r="D6" s="18">
        <f>IF(B6="",0,VLOOKUP('020602'!B6,Cenik!$A$3:$C$468,3,FALSE))</f>
        <v>0</v>
      </c>
      <c r="E6" s="23"/>
      <c r="F6" s="20">
        <f t="shared" si="0"/>
        <v>0</v>
      </c>
    </row>
    <row r="7" spans="1:6">
      <c r="A7" s="21"/>
      <c r="B7" s="22"/>
      <c r="C7" s="18">
        <f>IF(B7="",0,VLOOKUP('020602'!B7,Cenik!$A$3:$C$468,2,FALSE))</f>
        <v>0</v>
      </c>
      <c r="D7" s="18">
        <f>IF(B7="",0,VLOOKUP('020602'!B7,Cenik!$A$3:$C$468,3,FALSE))</f>
        <v>0</v>
      </c>
      <c r="E7" s="23"/>
      <c r="F7" s="20">
        <f t="shared" si="0"/>
        <v>0</v>
      </c>
    </row>
    <row r="8" spans="1:6">
      <c r="A8" s="21"/>
      <c r="B8" s="22"/>
      <c r="C8" s="18">
        <f>IF(B8="",0,VLOOKUP('020602'!B8,Cenik!$A$3:$C$468,2,FALSE))</f>
        <v>0</v>
      </c>
      <c r="D8" s="18">
        <f>IF(B8="",0,VLOOKUP('020602'!B8,Cenik!$A$3:$C$468,3,FALSE))</f>
        <v>0</v>
      </c>
      <c r="E8" s="23"/>
      <c r="F8" s="20">
        <f t="shared" si="0"/>
        <v>0</v>
      </c>
    </row>
    <row r="9" spans="1:6">
      <c r="A9" s="21"/>
      <c r="B9" s="22"/>
      <c r="C9" s="18">
        <f>IF(B9="",0,VLOOKUP('020602'!B9,Cenik!$A$3:$C$468,2,FALSE))</f>
        <v>0</v>
      </c>
      <c r="D9" s="18">
        <f>IF(B9="",0,VLOOKUP('020602'!B9,Cenik!$A$3:$C$468,3,FALSE))</f>
        <v>0</v>
      </c>
      <c r="E9" s="23"/>
      <c r="F9" s="20">
        <f t="shared" si="0"/>
        <v>0</v>
      </c>
    </row>
    <row r="10" spans="1:6">
      <c r="A10" s="21"/>
      <c r="B10" s="22"/>
      <c r="C10" s="18">
        <f>IF(B10="",0,VLOOKUP('020602'!B10,Cenik!$A$3:$C$468,2,FALSE))</f>
        <v>0</v>
      </c>
      <c r="D10" s="18">
        <f>IF(B10="",0,VLOOKUP('020602'!B10,Cenik!$A$3:$C$468,3,FALSE))</f>
        <v>0</v>
      </c>
      <c r="E10" s="23"/>
      <c r="F10" s="20">
        <f t="shared" si="0"/>
        <v>0</v>
      </c>
    </row>
    <row r="11" spans="1:6">
      <c r="A11" s="21"/>
      <c r="B11" s="22"/>
      <c r="C11" s="18">
        <f>IF(B11="",0,VLOOKUP('020602'!B11,Cenik!$A$3:$C$468,2,FALSE))</f>
        <v>0</v>
      </c>
      <c r="D11" s="18">
        <f>IF(B11="",0,VLOOKUP('020602'!B11,Cenik!$A$3:$C$468,3,FALSE))</f>
        <v>0</v>
      </c>
      <c r="E11" s="23"/>
      <c r="F11" s="20">
        <f t="shared" si="0"/>
        <v>0</v>
      </c>
    </row>
    <row r="12" spans="1:6">
      <c r="A12" s="21"/>
      <c r="B12" s="22"/>
      <c r="C12" s="18">
        <f>IF(B12="",0,VLOOKUP('020602'!B12,Cenik!$A$3:$C$468,2,FALSE))</f>
        <v>0</v>
      </c>
      <c r="D12" s="18">
        <f>IF(B12="",0,VLOOKUP('020602'!B12,Cenik!$A$3:$C$468,3,FALSE))</f>
        <v>0</v>
      </c>
      <c r="E12" s="23"/>
      <c r="F12" s="20">
        <f t="shared" si="0"/>
        <v>0</v>
      </c>
    </row>
    <row r="13" spans="1:6">
      <c r="A13" s="21"/>
      <c r="B13" s="22"/>
      <c r="C13" s="18">
        <f>IF(B13="",0,VLOOKUP('020602'!B13,Cenik!$A$3:$C$468,2,FALSE))</f>
        <v>0</v>
      </c>
      <c r="D13" s="18">
        <f>IF(B13="",0,VLOOKUP('020602'!B13,Cenik!$A$3:$C$468,3,FALSE))</f>
        <v>0</v>
      </c>
      <c r="E13" s="23"/>
      <c r="F13" s="20">
        <f t="shared" si="0"/>
        <v>0</v>
      </c>
    </row>
    <row r="14" spans="1:6" ht="13.5" thickBot="1">
      <c r="A14" s="21"/>
      <c r="B14" s="22"/>
      <c r="C14" s="18">
        <f>IF(B14="",0,VLOOKUP('020602'!B14,Cenik!$A$3:$C$468,2,FALSE))</f>
        <v>0</v>
      </c>
      <c r="D14" s="18">
        <f>IF(B14="",0,VLOOKUP('020602'!B14,Cenik!$A$3:$C$468,3,FALSE))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IF(B16="",0,VLOOKUP('020602'!B16,Cenik!$A$3:$C$468,2,FALSE))</f>
        <v>0</v>
      </c>
      <c r="D16" s="18">
        <f>IF(B16="",0,VLOOKUP('020602'!B16,Cenik!$A$3:$C$468,3,FALSE))</f>
        <v>0</v>
      </c>
      <c r="E16" s="27"/>
      <c r="F16" s="28">
        <f t="shared" ref="F16:F29" si="1">D16*E16</f>
        <v>0</v>
      </c>
    </row>
    <row r="17" spans="1:9">
      <c r="A17" s="21"/>
      <c r="B17" s="29"/>
      <c r="C17" s="18">
        <f>IF(B17="",0,VLOOKUP('020602'!B17,Cenik!$A$3:$C$468,2,FALSE))</f>
        <v>0</v>
      </c>
      <c r="D17" s="18">
        <f>IF(B17="",0,VLOOKUP('020602'!B17,Cenik!$A$3:$C$468,3,FALSE))</f>
        <v>0</v>
      </c>
      <c r="E17" s="30"/>
      <c r="F17" s="28">
        <f t="shared" si="1"/>
        <v>0</v>
      </c>
    </row>
    <row r="18" spans="1:9">
      <c r="A18" s="21"/>
      <c r="B18" s="31"/>
      <c r="C18" s="18">
        <f>IF(B18="",0,VLOOKUP('020602'!B18,Cenik!$A$3:$C$468,2,FALSE))</f>
        <v>0</v>
      </c>
      <c r="D18" s="18">
        <f>IF(B18="",0,VLOOKUP('020602'!B18,Cenik!$A$3:$C$468,3,FALSE))</f>
        <v>0</v>
      </c>
      <c r="E18" s="30"/>
      <c r="F18" s="28">
        <f t="shared" si="1"/>
        <v>0</v>
      </c>
    </row>
    <row r="19" spans="1:9">
      <c r="A19" s="21"/>
      <c r="B19" s="29"/>
      <c r="C19" s="18">
        <f>IF(B19="",0,VLOOKUP('020602'!B19,Cenik!$A$3:$C$468,2,FALSE))</f>
        <v>0</v>
      </c>
      <c r="D19" s="18">
        <f>IF(B19="",0,VLOOKUP('020602'!B19,Cenik!$A$3:$C$468,3,FALSE))</f>
        <v>0</v>
      </c>
      <c r="E19" s="30"/>
      <c r="F19" s="28">
        <f t="shared" si="1"/>
        <v>0</v>
      </c>
    </row>
    <row r="20" spans="1:9">
      <c r="A20" s="21"/>
      <c r="B20" s="29"/>
      <c r="C20" s="18">
        <f>IF(B20="",0,VLOOKUP('020602'!B20,Cenik!$A$3:$C$468,2,FALSE))</f>
        <v>0</v>
      </c>
      <c r="D20" s="18">
        <f>IF(B20="",0,VLOOKUP('020602'!B20,Cenik!$A$3:$C$468,3,FALSE))</f>
        <v>0</v>
      </c>
      <c r="E20" s="30"/>
      <c r="F20" s="28">
        <f t="shared" si="1"/>
        <v>0</v>
      </c>
    </row>
    <row r="21" spans="1:9">
      <c r="A21" s="21"/>
      <c r="B21" s="29"/>
      <c r="C21" s="18">
        <f>IF(B21="",0,VLOOKUP('020602'!B21,Cenik!$A$3:$C$468,2,FALSE))</f>
        <v>0</v>
      </c>
      <c r="D21" s="18">
        <f>IF(B21="",0,VLOOKUP('020602'!B21,Cenik!$A$3:$C$468,3,FALSE))</f>
        <v>0</v>
      </c>
      <c r="E21" s="30"/>
      <c r="F21" s="28">
        <f t="shared" si="1"/>
        <v>0</v>
      </c>
    </row>
    <row r="22" spans="1:9">
      <c r="A22" s="21"/>
      <c r="B22" s="29"/>
      <c r="C22" s="18">
        <f>IF(B22="",0,VLOOKUP('020602'!B22,Cenik!$A$3:$C$468,2,FALSE))</f>
        <v>0</v>
      </c>
      <c r="D22" s="18">
        <f>IF(B22="",0,VLOOKUP('020602'!B22,Cenik!$A$3:$C$468,3,FALSE))</f>
        <v>0</v>
      </c>
      <c r="E22" s="30"/>
      <c r="F22" s="28">
        <f t="shared" si="1"/>
        <v>0</v>
      </c>
    </row>
    <row r="23" spans="1:9">
      <c r="A23" s="21"/>
      <c r="B23" s="29"/>
      <c r="C23" s="18">
        <f>IF(B23="",0,VLOOKUP('020602'!B23,Cenik!$A$3:$C$468,2,FALSE))</f>
        <v>0</v>
      </c>
      <c r="D23" s="18">
        <f>IF(B23="",0,VLOOKUP('020602'!B23,Cenik!$A$3:$C$468,3,FALSE))</f>
        <v>0</v>
      </c>
      <c r="E23" s="30"/>
      <c r="F23" s="28">
        <f t="shared" si="1"/>
        <v>0</v>
      </c>
    </row>
    <row r="24" spans="1:9">
      <c r="A24" s="21"/>
      <c r="B24" s="29"/>
      <c r="C24" s="18">
        <f>IF(B24="",0,VLOOKUP('020602'!B24,Cenik!$A$3:$C$468,2,FALSE))</f>
        <v>0</v>
      </c>
      <c r="D24" s="18">
        <f>IF(B24="",0,VLOOKUP('020602'!B24,Cenik!$A$3:$C$468,3,FALSE))</f>
        <v>0</v>
      </c>
      <c r="E24" s="30"/>
      <c r="F24" s="28">
        <f t="shared" si="1"/>
        <v>0</v>
      </c>
    </row>
    <row r="25" spans="1:9">
      <c r="A25" s="21"/>
      <c r="B25" s="29"/>
      <c r="C25" s="18">
        <f>IF(B25="",0,VLOOKUP('020602'!B25,Cenik!$A$3:$C$468,2,FALSE))</f>
        <v>0</v>
      </c>
      <c r="D25" s="18">
        <f>IF(B25="",0,VLOOKUP('020602'!B25,Cenik!$A$3:$C$468,3,FALSE))</f>
        <v>0</v>
      </c>
      <c r="E25" s="30"/>
      <c r="F25" s="28">
        <f t="shared" si="1"/>
        <v>0</v>
      </c>
    </row>
    <row r="26" spans="1:9">
      <c r="A26" s="21"/>
      <c r="B26" s="29"/>
      <c r="C26" s="18">
        <f>IF(B26="",0,VLOOKUP('020602'!B26,Cenik!$A$3:$C$468,2,FALSE))</f>
        <v>0</v>
      </c>
      <c r="D26" s="18">
        <f>IF(B26="",0,VLOOKUP('020602'!B26,Cenik!$A$3:$C$468,3,FALSE))</f>
        <v>0</v>
      </c>
      <c r="E26" s="30"/>
      <c r="F26" s="28">
        <f t="shared" si="1"/>
        <v>0</v>
      </c>
    </row>
    <row r="27" spans="1:9">
      <c r="A27" s="21"/>
      <c r="B27" s="29"/>
      <c r="C27" s="18">
        <f>IF(B27="",0,VLOOKUP('020602'!B27,Cenik!$A$3:$C$468,2,FALSE))</f>
        <v>0</v>
      </c>
      <c r="D27" s="18">
        <f>IF(B27="",0,VLOOKUP('020602'!B27,Cenik!$A$3:$C$468,3,FALSE))</f>
        <v>0</v>
      </c>
      <c r="E27" s="30"/>
      <c r="F27" s="28">
        <f t="shared" si="1"/>
        <v>0</v>
      </c>
    </row>
    <row r="28" spans="1:9">
      <c r="A28" s="21"/>
      <c r="B28" s="29"/>
      <c r="C28" s="18">
        <f>IF(B28="",0,VLOOKUP('020602'!B28,Cenik!$A$3:$C$468,2,FALSE))</f>
        <v>0</v>
      </c>
      <c r="D28" s="18">
        <f>IF(B28="",0,VLOOKUP('020602'!B28,Cenik!$A$3:$C$468,3,FALSE))</f>
        <v>0</v>
      </c>
      <c r="E28" s="30"/>
      <c r="F28" s="28">
        <f t="shared" si="1"/>
        <v>0</v>
      </c>
    </row>
    <row r="29" spans="1:9" ht="13.5" thickBot="1">
      <c r="A29" s="21"/>
      <c r="B29" s="29"/>
      <c r="C29" s="18">
        <f>IF(B29="",0,VLOOKUP('020602'!B29,Cenik!$A$3:$C$468,2,FALSE))</f>
        <v>0</v>
      </c>
      <c r="D29" s="18">
        <f>IF(B29="",0,VLOOKUP('020602'!B29,Cenik!$A$3:$C$468,3,FALSE))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IF(B31="",0,VLOOKUP('020602'!B31,Cenik!$A$3:$C$468,2,FALSE))</f>
        <v>0</v>
      </c>
      <c r="D31" s="33">
        <f>IF(B31="",0,VLOOKUP('020602'!B31,Cenik!$A$3:$C$468,3,FALSE))</f>
        <v>0</v>
      </c>
      <c r="E31" s="27"/>
      <c r="F31" s="34">
        <f t="shared" ref="F31:F44" si="2">D31*E31</f>
        <v>0</v>
      </c>
      <c r="I31" s="7"/>
    </row>
    <row r="32" spans="1:9">
      <c r="A32" s="21"/>
      <c r="B32" s="29"/>
      <c r="C32" s="18">
        <f>IF(B32="",0,VLOOKUP('020602'!B32,Cenik!$A$3:$C$468,2,FALSE))</f>
        <v>0</v>
      </c>
      <c r="D32" s="18">
        <f>IF(B32="",0,VLOOKUP('020602'!B32,Cenik!$A$3:$C$468,3,FALSE))</f>
        <v>0</v>
      </c>
      <c r="E32" s="30"/>
      <c r="F32" s="28">
        <f t="shared" si="2"/>
        <v>0</v>
      </c>
      <c r="I32" s="7"/>
    </row>
    <row r="33" spans="1:6">
      <c r="A33" s="21"/>
      <c r="B33" s="29"/>
      <c r="C33" s="18">
        <f>IF(B33="",0,VLOOKUP('020602'!B33,Cenik!$A$3:$C$468,2,FALSE))</f>
        <v>0</v>
      </c>
      <c r="D33" s="18">
        <f>IF(B33="",0,VLOOKUP('020602'!B33,Cenik!$A$3:$C$468,3,FALSE))</f>
        <v>0</v>
      </c>
      <c r="E33" s="30"/>
      <c r="F33" s="28">
        <f t="shared" si="2"/>
        <v>0</v>
      </c>
    </row>
    <row r="34" spans="1:6">
      <c r="A34" s="21"/>
      <c r="B34" s="29"/>
      <c r="C34" s="18">
        <f>IF(B34="",0,VLOOKUP('020602'!B34,Cenik!$A$3:$C$468,2,FALSE))</f>
        <v>0</v>
      </c>
      <c r="D34" s="18">
        <f>IF(B34="",0,VLOOKUP('020602'!B34,Cenik!$A$3:$C$468,3,FALSE))</f>
        <v>0</v>
      </c>
      <c r="E34" s="30"/>
      <c r="F34" s="28">
        <f t="shared" si="2"/>
        <v>0</v>
      </c>
    </row>
    <row r="35" spans="1:6">
      <c r="A35" s="21"/>
      <c r="B35" s="29"/>
      <c r="C35" s="18">
        <f>IF(B35="",0,VLOOKUP('020602'!B35,Cenik!$A$3:$C$468,2,FALSE))</f>
        <v>0</v>
      </c>
      <c r="D35" s="18">
        <f>IF(B35="",0,VLOOKUP('020602'!B35,Cenik!$A$3:$C$468,3,FALSE))</f>
        <v>0</v>
      </c>
      <c r="E35" s="30"/>
      <c r="F35" s="28">
        <f t="shared" si="2"/>
        <v>0</v>
      </c>
    </row>
    <row r="36" spans="1:6">
      <c r="A36" s="21"/>
      <c r="B36" s="29"/>
      <c r="C36" s="18">
        <f>IF(B36="",0,VLOOKUP('020602'!B36,Cenik!$A$3:$C$468,2,FALSE))</f>
        <v>0</v>
      </c>
      <c r="D36" s="18">
        <f>IF(B36="",0,VLOOKUP('020602'!B36,Cenik!$A$3:$C$468,3,FALSE))</f>
        <v>0</v>
      </c>
      <c r="E36" s="30"/>
      <c r="F36" s="28">
        <f t="shared" si="2"/>
        <v>0</v>
      </c>
    </row>
    <row r="37" spans="1:6">
      <c r="A37" s="21"/>
      <c r="B37" s="29"/>
      <c r="C37" s="18">
        <f>IF(B37="",0,VLOOKUP('020602'!B37,Cenik!$A$3:$C$468,2,FALSE))</f>
        <v>0</v>
      </c>
      <c r="D37" s="18">
        <f>IF(B37="",0,VLOOKUP('020602'!B37,Cenik!$A$3:$C$468,3,FALSE))</f>
        <v>0</v>
      </c>
      <c r="E37" s="30"/>
      <c r="F37" s="28">
        <f t="shared" si="2"/>
        <v>0</v>
      </c>
    </row>
    <row r="38" spans="1:6">
      <c r="A38" s="21"/>
      <c r="B38" s="29"/>
      <c r="C38" s="18">
        <f>IF(B38="",0,VLOOKUP('020602'!B38,Cenik!$A$3:$C$468,2,FALSE))</f>
        <v>0</v>
      </c>
      <c r="D38" s="18">
        <f>IF(B38="",0,VLOOKUP('020602'!B38,Cenik!$A$3:$C$468,3,FALSE))</f>
        <v>0</v>
      </c>
      <c r="E38" s="30"/>
      <c r="F38" s="28">
        <f t="shared" si="2"/>
        <v>0</v>
      </c>
    </row>
    <row r="39" spans="1:6">
      <c r="A39" s="21"/>
      <c r="B39" s="29"/>
      <c r="C39" s="18">
        <f>IF(B39="",0,VLOOKUP('020602'!B39,Cenik!$A$3:$C$468,2,FALSE))</f>
        <v>0</v>
      </c>
      <c r="D39" s="18">
        <f>IF(B39="",0,VLOOKUP('020602'!B39,Cenik!$A$3:$C$468,3,FALSE))</f>
        <v>0</v>
      </c>
      <c r="E39" s="30"/>
      <c r="F39" s="28">
        <f t="shared" si="2"/>
        <v>0</v>
      </c>
    </row>
    <row r="40" spans="1:6">
      <c r="A40" s="21"/>
      <c r="B40" s="29"/>
      <c r="C40" s="18">
        <f>IF(B40="",0,VLOOKUP('020602'!B40,Cenik!$A$3:$C$468,2,FALSE))</f>
        <v>0</v>
      </c>
      <c r="D40" s="18">
        <f>IF(B40="",0,VLOOKUP('020602'!B40,Cenik!$A$3:$C$468,3,FALSE))</f>
        <v>0</v>
      </c>
      <c r="E40" s="30"/>
      <c r="F40" s="28">
        <f t="shared" si="2"/>
        <v>0</v>
      </c>
    </row>
    <row r="41" spans="1:6">
      <c r="A41" s="21"/>
      <c r="B41" s="29"/>
      <c r="C41" s="18">
        <f>IF(B41="",0,VLOOKUP('020602'!B41,Cenik!$A$3:$C$468,2,FALSE))</f>
        <v>0</v>
      </c>
      <c r="D41" s="18">
        <f>IF(B41="",0,VLOOKUP('020602'!B41,Cenik!$A$3:$C$468,3,FALSE))</f>
        <v>0</v>
      </c>
      <c r="E41" s="30"/>
      <c r="F41" s="28">
        <f t="shared" si="2"/>
        <v>0</v>
      </c>
    </row>
    <row r="42" spans="1:6">
      <c r="A42" s="21"/>
      <c r="B42" s="29"/>
      <c r="C42" s="18">
        <f>IF(B42="",0,VLOOKUP('020602'!B42,Cenik!$A$3:$C$468,2,FALSE))</f>
        <v>0</v>
      </c>
      <c r="D42" s="18">
        <f>IF(B42="",0,VLOOKUP('020602'!B42,Cenik!$A$3:$C$468,3,FALSE))</f>
        <v>0</v>
      </c>
      <c r="E42" s="30"/>
      <c r="F42" s="28">
        <f t="shared" si="2"/>
        <v>0</v>
      </c>
    </row>
    <row r="43" spans="1:6">
      <c r="A43" s="21"/>
      <c r="B43" s="29"/>
      <c r="C43" s="18">
        <f>IF(B43="",0,VLOOKUP('020602'!B43,Cenik!$A$3:$C$468,2,FALSE))</f>
        <v>0</v>
      </c>
      <c r="D43" s="18">
        <f>IF(B43="",0,VLOOKUP('020602'!B43,Cenik!$A$3:$C$468,3,FALSE))</f>
        <v>0</v>
      </c>
      <c r="E43" s="30"/>
      <c r="F43" s="28">
        <f t="shared" si="2"/>
        <v>0</v>
      </c>
    </row>
    <row r="44" spans="1:6" ht="13.5" thickBot="1">
      <c r="A44" s="35"/>
      <c r="B44" s="36"/>
      <c r="C44" s="37">
        <f>IF(B44="",0,VLOOKUP('020602'!B44,Cenik!$A$3:$C$468,2,FALSE))</f>
        <v>0</v>
      </c>
      <c r="D44" s="37">
        <f>IF(B44="",0,VLOOKUP('020602'!B44,Cenik!$A$3:$C$468,3,FALSE))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722</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759</v>
      </c>
      <c r="C1" s="210"/>
      <c r="D1" s="211"/>
      <c r="E1" s="215" t="s">
        <v>384</v>
      </c>
      <c r="F1" s="217" t="s">
        <v>132</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IF(B5="",0,VLOOKUP('020701'!B5,Cenik!$A$3:$C$468,2,FALSE))</f>
        <v>0</v>
      </c>
      <c r="D5" s="18">
        <f>IF(B5="",0,VLOOKUP('020701'!B5,Cenik!$A$3:$C$468,3,FALSE))</f>
        <v>0</v>
      </c>
      <c r="E5" s="19"/>
      <c r="F5" s="20">
        <f t="shared" ref="F5:F14" si="0">D5*E5</f>
        <v>0</v>
      </c>
    </row>
    <row r="6" spans="1:6">
      <c r="A6" s="21"/>
      <c r="B6" s="22"/>
      <c r="C6" s="18">
        <f>IF(B6="",0,VLOOKUP('020701'!B6,Cenik!$A$3:$C$468,2,FALSE))</f>
        <v>0</v>
      </c>
      <c r="D6" s="18">
        <f>IF(B6="",0,VLOOKUP('020701'!B6,Cenik!$A$3:$C$468,3,FALSE))</f>
        <v>0</v>
      </c>
      <c r="E6" s="23"/>
      <c r="F6" s="20">
        <f t="shared" si="0"/>
        <v>0</v>
      </c>
    </row>
    <row r="7" spans="1:6">
      <c r="A7" s="21"/>
      <c r="B7" s="22"/>
      <c r="C7" s="18">
        <f>IF(B7="",0,VLOOKUP('020701'!B7,Cenik!$A$3:$C$468,2,FALSE))</f>
        <v>0</v>
      </c>
      <c r="D7" s="18">
        <f>IF(B7="",0,VLOOKUP('020701'!B7,Cenik!$A$3:$C$468,3,FALSE))</f>
        <v>0</v>
      </c>
      <c r="E7" s="23"/>
      <c r="F7" s="20">
        <f t="shared" si="0"/>
        <v>0</v>
      </c>
    </row>
    <row r="8" spans="1:6">
      <c r="A8" s="21"/>
      <c r="B8" s="22"/>
      <c r="C8" s="18">
        <f>IF(B8="",0,VLOOKUP('020701'!B8,Cenik!$A$3:$C$468,2,FALSE))</f>
        <v>0</v>
      </c>
      <c r="D8" s="18">
        <f>IF(B8="",0,VLOOKUP('020701'!B8,Cenik!$A$3:$C$468,3,FALSE))</f>
        <v>0</v>
      </c>
      <c r="E8" s="23"/>
      <c r="F8" s="20">
        <f t="shared" si="0"/>
        <v>0</v>
      </c>
    </row>
    <row r="9" spans="1:6">
      <c r="A9" s="21"/>
      <c r="B9" s="22"/>
      <c r="C9" s="18">
        <f>IF(B9="",0,VLOOKUP('020701'!B9,Cenik!$A$3:$C$468,2,FALSE))</f>
        <v>0</v>
      </c>
      <c r="D9" s="18">
        <f>IF(B9="",0,VLOOKUP('020701'!B9,Cenik!$A$3:$C$468,3,FALSE))</f>
        <v>0</v>
      </c>
      <c r="E9" s="23"/>
      <c r="F9" s="20">
        <f t="shared" si="0"/>
        <v>0</v>
      </c>
    </row>
    <row r="10" spans="1:6">
      <c r="A10" s="21"/>
      <c r="B10" s="22"/>
      <c r="C10" s="18">
        <f>IF(B10="",0,VLOOKUP('020701'!B10,Cenik!$A$3:$C$468,2,FALSE))</f>
        <v>0</v>
      </c>
      <c r="D10" s="18">
        <f>IF(B10="",0,VLOOKUP('020701'!B10,Cenik!$A$3:$C$468,3,FALSE))</f>
        <v>0</v>
      </c>
      <c r="E10" s="23"/>
      <c r="F10" s="20">
        <f t="shared" si="0"/>
        <v>0</v>
      </c>
    </row>
    <row r="11" spans="1:6">
      <c r="A11" s="21"/>
      <c r="B11" s="22"/>
      <c r="C11" s="18">
        <f>IF(B11="",0,VLOOKUP('020701'!B11,Cenik!$A$3:$C$468,2,FALSE))</f>
        <v>0</v>
      </c>
      <c r="D11" s="18">
        <f>IF(B11="",0,VLOOKUP('020701'!B11,Cenik!$A$3:$C$468,3,FALSE))</f>
        <v>0</v>
      </c>
      <c r="E11" s="23"/>
      <c r="F11" s="20">
        <f t="shared" si="0"/>
        <v>0</v>
      </c>
    </row>
    <row r="12" spans="1:6">
      <c r="A12" s="21"/>
      <c r="B12" s="22"/>
      <c r="C12" s="18">
        <f>IF(B12="",0,VLOOKUP('020701'!B12,Cenik!$A$3:$C$468,2,FALSE))</f>
        <v>0</v>
      </c>
      <c r="D12" s="18">
        <f>IF(B12="",0,VLOOKUP('020701'!B12,Cenik!$A$3:$C$468,3,FALSE))</f>
        <v>0</v>
      </c>
      <c r="E12" s="23"/>
      <c r="F12" s="20">
        <f t="shared" si="0"/>
        <v>0</v>
      </c>
    </row>
    <row r="13" spans="1:6">
      <c r="A13" s="21"/>
      <c r="B13" s="22"/>
      <c r="C13" s="18">
        <f>IF(B13="",0,VLOOKUP('020701'!B13,Cenik!$A$3:$C$468,2,FALSE))</f>
        <v>0</v>
      </c>
      <c r="D13" s="18">
        <f>IF(B13="",0,VLOOKUP('020701'!B13,Cenik!$A$3:$C$468,3,FALSE))</f>
        <v>0</v>
      </c>
      <c r="E13" s="23"/>
      <c r="F13" s="20">
        <f t="shared" si="0"/>
        <v>0</v>
      </c>
    </row>
    <row r="14" spans="1:6" ht="13.5" thickBot="1">
      <c r="A14" s="21"/>
      <c r="B14" s="22"/>
      <c r="C14" s="18">
        <f>IF(B14="",0,VLOOKUP('020701'!B14,Cenik!$A$3:$C$468,2,FALSE))</f>
        <v>0</v>
      </c>
      <c r="D14" s="18">
        <f>IF(B14="",0,VLOOKUP('020701'!B14,Cenik!$A$3:$C$468,3,FALSE))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IF(B16="",0,VLOOKUP('020701'!B16,Cenik!$A$3:$C$468,2,FALSE))</f>
        <v>0</v>
      </c>
      <c r="D16" s="18">
        <f>IF(B16="",0,VLOOKUP('020701'!B16,Cenik!$A$3:$C$468,3,FALSE))</f>
        <v>0</v>
      </c>
      <c r="E16" s="27"/>
      <c r="F16" s="28">
        <f t="shared" ref="F16:F29" si="1">D16*E16</f>
        <v>0</v>
      </c>
    </row>
    <row r="17" spans="1:9">
      <c r="A17" s="21"/>
      <c r="B17" s="29"/>
      <c r="C17" s="18">
        <f>IF(B17="",0,VLOOKUP('020701'!B17,Cenik!$A$3:$C$468,2,FALSE))</f>
        <v>0</v>
      </c>
      <c r="D17" s="18">
        <f>IF(B17="",0,VLOOKUP('020701'!B17,Cenik!$A$3:$C$468,3,FALSE))</f>
        <v>0</v>
      </c>
      <c r="E17" s="30"/>
      <c r="F17" s="28">
        <f t="shared" si="1"/>
        <v>0</v>
      </c>
    </row>
    <row r="18" spans="1:9">
      <c r="A18" s="21"/>
      <c r="B18" s="31"/>
      <c r="C18" s="18">
        <f>IF(B18="",0,VLOOKUP('020701'!B18,Cenik!$A$3:$C$468,2,FALSE))</f>
        <v>0</v>
      </c>
      <c r="D18" s="18">
        <f>IF(B18="",0,VLOOKUP('020701'!B18,Cenik!$A$3:$C$468,3,FALSE))</f>
        <v>0</v>
      </c>
      <c r="E18" s="30"/>
      <c r="F18" s="28">
        <f t="shared" si="1"/>
        <v>0</v>
      </c>
    </row>
    <row r="19" spans="1:9">
      <c r="A19" s="21"/>
      <c r="B19" s="29"/>
      <c r="C19" s="18">
        <f>IF(B19="",0,VLOOKUP('020701'!B19,Cenik!$A$3:$C$468,2,FALSE))</f>
        <v>0</v>
      </c>
      <c r="D19" s="18">
        <f>IF(B19="",0,VLOOKUP('020701'!B19,Cenik!$A$3:$C$468,3,FALSE))</f>
        <v>0</v>
      </c>
      <c r="E19" s="30"/>
      <c r="F19" s="28">
        <f t="shared" si="1"/>
        <v>0</v>
      </c>
    </row>
    <row r="20" spans="1:9">
      <c r="A20" s="21"/>
      <c r="B20" s="29"/>
      <c r="C20" s="18">
        <f>IF(B20="",0,VLOOKUP('020701'!B20,Cenik!$A$3:$C$468,2,FALSE))</f>
        <v>0</v>
      </c>
      <c r="D20" s="18">
        <f>IF(B20="",0,VLOOKUP('020701'!B20,Cenik!$A$3:$C$468,3,FALSE))</f>
        <v>0</v>
      </c>
      <c r="E20" s="30"/>
      <c r="F20" s="28">
        <f t="shared" si="1"/>
        <v>0</v>
      </c>
    </row>
    <row r="21" spans="1:9">
      <c r="A21" s="21"/>
      <c r="B21" s="29"/>
      <c r="C21" s="18">
        <f>IF(B21="",0,VLOOKUP('020701'!B21,Cenik!$A$3:$C$468,2,FALSE))</f>
        <v>0</v>
      </c>
      <c r="D21" s="18">
        <f>IF(B21="",0,VLOOKUP('020701'!B21,Cenik!$A$3:$C$468,3,FALSE))</f>
        <v>0</v>
      </c>
      <c r="E21" s="30"/>
      <c r="F21" s="28">
        <f t="shared" si="1"/>
        <v>0</v>
      </c>
    </row>
    <row r="22" spans="1:9">
      <c r="A22" s="21"/>
      <c r="B22" s="29"/>
      <c r="C22" s="18">
        <f>IF(B22="",0,VLOOKUP('020701'!B22,Cenik!$A$3:$C$468,2,FALSE))</f>
        <v>0</v>
      </c>
      <c r="D22" s="18">
        <f>IF(B22="",0,VLOOKUP('020701'!B22,Cenik!$A$3:$C$468,3,FALSE))</f>
        <v>0</v>
      </c>
      <c r="E22" s="30"/>
      <c r="F22" s="28">
        <f t="shared" si="1"/>
        <v>0</v>
      </c>
    </row>
    <row r="23" spans="1:9">
      <c r="A23" s="21"/>
      <c r="B23" s="29"/>
      <c r="C23" s="18">
        <f>IF(B23="",0,VLOOKUP('020701'!B23,Cenik!$A$3:$C$468,2,FALSE))</f>
        <v>0</v>
      </c>
      <c r="D23" s="18">
        <f>IF(B23="",0,VLOOKUP('020701'!B23,Cenik!$A$3:$C$468,3,FALSE))</f>
        <v>0</v>
      </c>
      <c r="E23" s="30"/>
      <c r="F23" s="28">
        <f t="shared" si="1"/>
        <v>0</v>
      </c>
    </row>
    <row r="24" spans="1:9">
      <c r="A24" s="21"/>
      <c r="B24" s="29"/>
      <c r="C24" s="18">
        <f>IF(B24="",0,VLOOKUP('020701'!B24,Cenik!$A$3:$C$468,2,FALSE))</f>
        <v>0</v>
      </c>
      <c r="D24" s="18">
        <f>IF(B24="",0,VLOOKUP('020701'!B24,Cenik!$A$3:$C$468,3,FALSE))</f>
        <v>0</v>
      </c>
      <c r="E24" s="30"/>
      <c r="F24" s="28">
        <f t="shared" si="1"/>
        <v>0</v>
      </c>
    </row>
    <row r="25" spans="1:9">
      <c r="A25" s="21"/>
      <c r="B25" s="29"/>
      <c r="C25" s="18">
        <f>IF(B25="",0,VLOOKUP('020701'!B25,Cenik!$A$3:$C$468,2,FALSE))</f>
        <v>0</v>
      </c>
      <c r="D25" s="18">
        <f>IF(B25="",0,VLOOKUP('020701'!B25,Cenik!$A$3:$C$468,3,FALSE))</f>
        <v>0</v>
      </c>
      <c r="E25" s="30"/>
      <c r="F25" s="28">
        <f t="shared" si="1"/>
        <v>0</v>
      </c>
    </row>
    <row r="26" spans="1:9">
      <c r="A26" s="21"/>
      <c r="B26" s="29"/>
      <c r="C26" s="18">
        <f>IF(B26="",0,VLOOKUP('020701'!B26,Cenik!$A$3:$C$468,2,FALSE))</f>
        <v>0</v>
      </c>
      <c r="D26" s="18">
        <f>IF(B26="",0,VLOOKUP('020701'!B26,Cenik!$A$3:$C$468,3,FALSE))</f>
        <v>0</v>
      </c>
      <c r="E26" s="30"/>
      <c r="F26" s="28">
        <f t="shared" si="1"/>
        <v>0</v>
      </c>
    </row>
    <row r="27" spans="1:9">
      <c r="A27" s="21"/>
      <c r="B27" s="29"/>
      <c r="C27" s="18">
        <f>IF(B27="",0,VLOOKUP('020701'!B27,Cenik!$A$3:$C$468,2,FALSE))</f>
        <v>0</v>
      </c>
      <c r="D27" s="18">
        <f>IF(B27="",0,VLOOKUP('020701'!B27,Cenik!$A$3:$C$468,3,FALSE))</f>
        <v>0</v>
      </c>
      <c r="E27" s="30"/>
      <c r="F27" s="28">
        <f t="shared" si="1"/>
        <v>0</v>
      </c>
    </row>
    <row r="28" spans="1:9">
      <c r="A28" s="21"/>
      <c r="B28" s="29"/>
      <c r="C28" s="18">
        <f>IF(B28="",0,VLOOKUP('020701'!B28,Cenik!$A$3:$C$468,2,FALSE))</f>
        <v>0</v>
      </c>
      <c r="D28" s="18">
        <f>IF(B28="",0,VLOOKUP('020701'!B28,Cenik!$A$3:$C$468,3,FALSE))</f>
        <v>0</v>
      </c>
      <c r="E28" s="30"/>
      <c r="F28" s="28">
        <f t="shared" si="1"/>
        <v>0</v>
      </c>
    </row>
    <row r="29" spans="1:9" ht="13.5" thickBot="1">
      <c r="A29" s="21"/>
      <c r="B29" s="29"/>
      <c r="C29" s="18">
        <f>IF(B29="",0,VLOOKUP('020701'!B29,Cenik!$A$3:$C$468,2,FALSE))</f>
        <v>0</v>
      </c>
      <c r="D29" s="18">
        <f>IF(B29="",0,VLOOKUP('020701'!B29,Cenik!$A$3:$C$468,3,FALSE))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IF(B31="",0,VLOOKUP('020701'!B31,Cenik!$A$3:$C$468,2,FALSE))</f>
        <v>0</v>
      </c>
      <c r="D31" s="33">
        <f>IF(B31="",0,VLOOKUP('020701'!B31,Cenik!$A$3:$C$468,3,FALSE))</f>
        <v>0</v>
      </c>
      <c r="E31" s="27"/>
      <c r="F31" s="34">
        <f t="shared" ref="F31:F44" si="2">D31*E31</f>
        <v>0</v>
      </c>
      <c r="I31" s="7"/>
    </row>
    <row r="32" spans="1:9">
      <c r="A32" s="21"/>
      <c r="B32" s="29"/>
      <c r="C32" s="18">
        <f>IF(B32="",0,VLOOKUP('020701'!B32,Cenik!$A$3:$C$468,2,FALSE))</f>
        <v>0</v>
      </c>
      <c r="D32" s="18">
        <f>IF(B32="",0,VLOOKUP('020701'!B32,Cenik!$A$3:$C$468,3,FALSE))</f>
        <v>0</v>
      </c>
      <c r="E32" s="30"/>
      <c r="F32" s="28">
        <f t="shared" si="2"/>
        <v>0</v>
      </c>
      <c r="I32" s="7"/>
    </row>
    <row r="33" spans="1:6">
      <c r="A33" s="21"/>
      <c r="B33" s="29"/>
      <c r="C33" s="18">
        <f>IF(B33="",0,VLOOKUP('020701'!B33,Cenik!$A$3:$C$468,2,FALSE))</f>
        <v>0</v>
      </c>
      <c r="D33" s="18">
        <f>IF(B33="",0,VLOOKUP('020701'!B33,Cenik!$A$3:$C$468,3,FALSE))</f>
        <v>0</v>
      </c>
      <c r="E33" s="30"/>
      <c r="F33" s="28">
        <f t="shared" si="2"/>
        <v>0</v>
      </c>
    </row>
    <row r="34" spans="1:6">
      <c r="A34" s="21"/>
      <c r="B34" s="29"/>
      <c r="C34" s="18">
        <f>IF(B34="",0,VLOOKUP('020701'!B34,Cenik!$A$3:$C$468,2,FALSE))</f>
        <v>0</v>
      </c>
      <c r="D34" s="18">
        <f>IF(B34="",0,VLOOKUP('020701'!B34,Cenik!$A$3:$C$468,3,FALSE))</f>
        <v>0</v>
      </c>
      <c r="E34" s="30"/>
      <c r="F34" s="28">
        <f t="shared" si="2"/>
        <v>0</v>
      </c>
    </row>
    <row r="35" spans="1:6">
      <c r="A35" s="21"/>
      <c r="B35" s="29"/>
      <c r="C35" s="18">
        <f>IF(B35="",0,VLOOKUP('020701'!B35,Cenik!$A$3:$C$468,2,FALSE))</f>
        <v>0</v>
      </c>
      <c r="D35" s="18">
        <f>IF(B35="",0,VLOOKUP('020701'!B35,Cenik!$A$3:$C$468,3,FALSE))</f>
        <v>0</v>
      </c>
      <c r="E35" s="30"/>
      <c r="F35" s="28">
        <f t="shared" si="2"/>
        <v>0</v>
      </c>
    </row>
    <row r="36" spans="1:6">
      <c r="A36" s="21"/>
      <c r="B36" s="29"/>
      <c r="C36" s="18">
        <f>IF(B36="",0,VLOOKUP('020701'!B36,Cenik!$A$3:$C$468,2,FALSE))</f>
        <v>0</v>
      </c>
      <c r="D36" s="18">
        <f>IF(B36="",0,VLOOKUP('020701'!B36,Cenik!$A$3:$C$468,3,FALSE))</f>
        <v>0</v>
      </c>
      <c r="E36" s="30"/>
      <c r="F36" s="28">
        <f t="shared" si="2"/>
        <v>0</v>
      </c>
    </row>
    <row r="37" spans="1:6">
      <c r="A37" s="21"/>
      <c r="B37" s="29"/>
      <c r="C37" s="18">
        <f>IF(B37="",0,VLOOKUP('020701'!B37,Cenik!$A$3:$C$468,2,FALSE))</f>
        <v>0</v>
      </c>
      <c r="D37" s="18">
        <f>IF(B37="",0,VLOOKUP('020701'!B37,Cenik!$A$3:$C$468,3,FALSE))</f>
        <v>0</v>
      </c>
      <c r="E37" s="30"/>
      <c r="F37" s="28">
        <f t="shared" si="2"/>
        <v>0</v>
      </c>
    </row>
    <row r="38" spans="1:6">
      <c r="A38" s="21"/>
      <c r="B38" s="29"/>
      <c r="C38" s="18">
        <f>IF(B38="",0,VLOOKUP('020701'!B38,Cenik!$A$3:$C$468,2,FALSE))</f>
        <v>0</v>
      </c>
      <c r="D38" s="18">
        <f>IF(B38="",0,VLOOKUP('020701'!B38,Cenik!$A$3:$C$468,3,FALSE))</f>
        <v>0</v>
      </c>
      <c r="E38" s="30"/>
      <c r="F38" s="28">
        <f t="shared" si="2"/>
        <v>0</v>
      </c>
    </row>
    <row r="39" spans="1:6">
      <c r="A39" s="21"/>
      <c r="B39" s="29"/>
      <c r="C39" s="18">
        <f>IF(B39="",0,VLOOKUP('020701'!B39,Cenik!$A$3:$C$468,2,FALSE))</f>
        <v>0</v>
      </c>
      <c r="D39" s="18">
        <f>IF(B39="",0,VLOOKUP('020701'!B39,Cenik!$A$3:$C$468,3,FALSE))</f>
        <v>0</v>
      </c>
      <c r="E39" s="30"/>
      <c r="F39" s="28">
        <f t="shared" si="2"/>
        <v>0</v>
      </c>
    </row>
    <row r="40" spans="1:6">
      <c r="A40" s="21"/>
      <c r="B40" s="29"/>
      <c r="C40" s="18">
        <f>IF(B40="",0,VLOOKUP('020701'!B40,Cenik!$A$3:$C$468,2,FALSE))</f>
        <v>0</v>
      </c>
      <c r="D40" s="18">
        <f>IF(B40="",0,VLOOKUP('020701'!B40,Cenik!$A$3:$C$468,3,FALSE))</f>
        <v>0</v>
      </c>
      <c r="E40" s="30"/>
      <c r="F40" s="28">
        <f t="shared" si="2"/>
        <v>0</v>
      </c>
    </row>
    <row r="41" spans="1:6">
      <c r="A41" s="21"/>
      <c r="B41" s="29"/>
      <c r="C41" s="18">
        <f>IF(B41="",0,VLOOKUP('020701'!B41,Cenik!$A$3:$C$468,2,FALSE))</f>
        <v>0</v>
      </c>
      <c r="D41" s="18">
        <f>IF(B41="",0,VLOOKUP('020701'!B41,Cenik!$A$3:$C$468,3,FALSE))</f>
        <v>0</v>
      </c>
      <c r="E41" s="30"/>
      <c r="F41" s="28">
        <f t="shared" si="2"/>
        <v>0</v>
      </c>
    </row>
    <row r="42" spans="1:6">
      <c r="A42" s="21"/>
      <c r="B42" s="29"/>
      <c r="C42" s="18">
        <f>IF(B42="",0,VLOOKUP('020701'!B42,Cenik!$A$3:$C$468,2,FALSE))</f>
        <v>0</v>
      </c>
      <c r="D42" s="18">
        <f>IF(B42="",0,VLOOKUP('020701'!B42,Cenik!$A$3:$C$468,3,FALSE))</f>
        <v>0</v>
      </c>
      <c r="E42" s="30"/>
      <c r="F42" s="28">
        <f t="shared" si="2"/>
        <v>0</v>
      </c>
    </row>
    <row r="43" spans="1:6">
      <c r="A43" s="21"/>
      <c r="B43" s="29"/>
      <c r="C43" s="18">
        <f>IF(B43="",0,VLOOKUP('020701'!B43,Cenik!$A$3:$C$468,2,FALSE))</f>
        <v>0</v>
      </c>
      <c r="D43" s="18">
        <f>IF(B43="",0,VLOOKUP('020701'!B43,Cenik!$A$3:$C$468,3,FALSE))</f>
        <v>0</v>
      </c>
      <c r="E43" s="30"/>
      <c r="F43" s="28">
        <f t="shared" si="2"/>
        <v>0</v>
      </c>
    </row>
    <row r="44" spans="1:6" ht="13.5" thickBot="1">
      <c r="A44" s="35"/>
      <c r="B44" s="36"/>
      <c r="C44" s="37">
        <f>IF(B44="",0,VLOOKUP('020701'!B44,Cenik!$A$3:$C$468,2,FALSE))</f>
        <v>0</v>
      </c>
      <c r="D44" s="37">
        <f>IF(B44="",0,VLOOKUP('020701'!B44,Cenik!$A$3:$C$468,3,FALSE))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639</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760</v>
      </c>
      <c r="C1" s="210"/>
      <c r="D1" s="211"/>
      <c r="E1" s="215" t="s">
        <v>384</v>
      </c>
      <c r="F1" s="217" t="s">
        <v>132</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IF(B5="",0,VLOOKUP('020801'!B5,Cenik!$A$3:$C$468,2,FALSE))</f>
        <v>0</v>
      </c>
      <c r="D5" s="18">
        <f>IF(B5="",0,VLOOKUP('020801'!B5,Cenik!$A$3:$C$468,3,FALSE))</f>
        <v>0</v>
      </c>
      <c r="E5" s="19"/>
      <c r="F5" s="20">
        <f t="shared" ref="F5:F14" si="0">D5*E5</f>
        <v>0</v>
      </c>
    </row>
    <row r="6" spans="1:6">
      <c r="A6" s="21"/>
      <c r="B6" s="22"/>
      <c r="C6" s="18">
        <f>IF(B6="",0,VLOOKUP('020801'!B6,Cenik!$A$3:$C$468,2,FALSE))</f>
        <v>0</v>
      </c>
      <c r="D6" s="18">
        <f>IF(B6="",0,VLOOKUP('020801'!B6,Cenik!$A$3:$C$468,3,FALSE))</f>
        <v>0</v>
      </c>
      <c r="E6" s="23"/>
      <c r="F6" s="20">
        <f t="shared" si="0"/>
        <v>0</v>
      </c>
    </row>
    <row r="7" spans="1:6">
      <c r="A7" s="21"/>
      <c r="B7" s="22"/>
      <c r="C7" s="18">
        <f>IF(B7="",0,VLOOKUP('020801'!B7,Cenik!$A$3:$C$468,2,FALSE))</f>
        <v>0</v>
      </c>
      <c r="D7" s="18">
        <f>IF(B7="",0,VLOOKUP('020801'!B7,Cenik!$A$3:$C$468,3,FALSE))</f>
        <v>0</v>
      </c>
      <c r="E7" s="23"/>
      <c r="F7" s="20">
        <f t="shared" si="0"/>
        <v>0</v>
      </c>
    </row>
    <row r="8" spans="1:6">
      <c r="A8" s="21"/>
      <c r="B8" s="22"/>
      <c r="C8" s="18">
        <f>IF(B8="",0,VLOOKUP('020801'!B8,Cenik!$A$3:$C$468,2,FALSE))</f>
        <v>0</v>
      </c>
      <c r="D8" s="18">
        <f>IF(B8="",0,VLOOKUP('020801'!B8,Cenik!$A$3:$C$468,3,FALSE))</f>
        <v>0</v>
      </c>
      <c r="E8" s="23"/>
      <c r="F8" s="20">
        <f t="shared" si="0"/>
        <v>0</v>
      </c>
    </row>
    <row r="9" spans="1:6">
      <c r="A9" s="21"/>
      <c r="B9" s="22"/>
      <c r="C9" s="18">
        <f>IF(B9="",0,VLOOKUP('020801'!B9,Cenik!$A$3:$C$468,2,FALSE))</f>
        <v>0</v>
      </c>
      <c r="D9" s="18">
        <f>IF(B9="",0,VLOOKUP('020801'!B9,Cenik!$A$3:$C$468,3,FALSE))</f>
        <v>0</v>
      </c>
      <c r="E9" s="23"/>
      <c r="F9" s="20">
        <f t="shared" si="0"/>
        <v>0</v>
      </c>
    </row>
    <row r="10" spans="1:6">
      <c r="A10" s="21"/>
      <c r="B10" s="22"/>
      <c r="C10" s="18">
        <f>IF(B10="",0,VLOOKUP('020801'!B10,Cenik!$A$3:$C$468,2,FALSE))</f>
        <v>0</v>
      </c>
      <c r="D10" s="18">
        <f>IF(B10="",0,VLOOKUP('020801'!B10,Cenik!$A$3:$C$468,3,FALSE))</f>
        <v>0</v>
      </c>
      <c r="E10" s="23"/>
      <c r="F10" s="20">
        <f t="shared" si="0"/>
        <v>0</v>
      </c>
    </row>
    <row r="11" spans="1:6">
      <c r="A11" s="21"/>
      <c r="B11" s="22"/>
      <c r="C11" s="18">
        <f>IF(B11="",0,VLOOKUP('020801'!B11,Cenik!$A$3:$C$468,2,FALSE))</f>
        <v>0</v>
      </c>
      <c r="D11" s="18">
        <f>IF(B11="",0,VLOOKUP('020801'!B11,Cenik!$A$3:$C$468,3,FALSE))</f>
        <v>0</v>
      </c>
      <c r="E11" s="23"/>
      <c r="F11" s="20">
        <f t="shared" si="0"/>
        <v>0</v>
      </c>
    </row>
    <row r="12" spans="1:6">
      <c r="A12" s="21"/>
      <c r="B12" s="22"/>
      <c r="C12" s="18">
        <f>IF(B12="",0,VLOOKUP('020801'!B12,Cenik!$A$3:$C$468,2,FALSE))</f>
        <v>0</v>
      </c>
      <c r="D12" s="18">
        <f>IF(B12="",0,VLOOKUP('020801'!B12,Cenik!$A$3:$C$468,3,FALSE))</f>
        <v>0</v>
      </c>
      <c r="E12" s="23"/>
      <c r="F12" s="20">
        <f t="shared" si="0"/>
        <v>0</v>
      </c>
    </row>
    <row r="13" spans="1:6">
      <c r="A13" s="21"/>
      <c r="B13" s="22"/>
      <c r="C13" s="18">
        <f>IF(B13="",0,VLOOKUP('020801'!B13,Cenik!$A$3:$C$468,2,FALSE))</f>
        <v>0</v>
      </c>
      <c r="D13" s="18">
        <f>IF(B13="",0,VLOOKUP('020801'!B13,Cenik!$A$3:$C$468,3,FALSE))</f>
        <v>0</v>
      </c>
      <c r="E13" s="23"/>
      <c r="F13" s="20">
        <f t="shared" si="0"/>
        <v>0</v>
      </c>
    </row>
    <row r="14" spans="1:6" ht="13.5" thickBot="1">
      <c r="A14" s="21"/>
      <c r="B14" s="22"/>
      <c r="C14" s="18">
        <f>IF(B14="",0,VLOOKUP('020801'!B14,Cenik!$A$3:$C$468,2,FALSE))</f>
        <v>0</v>
      </c>
      <c r="D14" s="18">
        <f>IF(B14="",0,VLOOKUP('020801'!B14,Cenik!$A$3:$C$468,3,FALSE))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IF(B16="",0,VLOOKUP('020801'!B16,Cenik!$A$3:$C$468,2,FALSE))</f>
        <v>0</v>
      </c>
      <c r="D16" s="18">
        <f>IF(B16="",0,VLOOKUP('020801'!B16,Cenik!$A$3:$C$468,3,FALSE))</f>
        <v>0</v>
      </c>
      <c r="E16" s="27"/>
      <c r="F16" s="28">
        <f t="shared" ref="F16:F29" si="1">D16*E16</f>
        <v>0</v>
      </c>
    </row>
    <row r="17" spans="1:9">
      <c r="A17" s="21"/>
      <c r="B17" s="29"/>
      <c r="C17" s="18">
        <f>IF(B17="",0,VLOOKUP('020801'!B17,Cenik!$A$3:$C$468,2,FALSE))</f>
        <v>0</v>
      </c>
      <c r="D17" s="18">
        <f>IF(B17="",0,VLOOKUP('020801'!B17,Cenik!$A$3:$C$468,3,FALSE))</f>
        <v>0</v>
      </c>
      <c r="E17" s="30"/>
      <c r="F17" s="28">
        <f t="shared" si="1"/>
        <v>0</v>
      </c>
    </row>
    <row r="18" spans="1:9">
      <c r="A18" s="21"/>
      <c r="B18" s="31"/>
      <c r="C18" s="18">
        <f>IF(B18="",0,VLOOKUP('020801'!B18,Cenik!$A$3:$C$468,2,FALSE))</f>
        <v>0</v>
      </c>
      <c r="D18" s="18">
        <f>IF(B18="",0,VLOOKUP('020801'!B18,Cenik!$A$3:$C$468,3,FALSE))</f>
        <v>0</v>
      </c>
      <c r="E18" s="30"/>
      <c r="F18" s="28">
        <f t="shared" si="1"/>
        <v>0</v>
      </c>
    </row>
    <row r="19" spans="1:9">
      <c r="A19" s="21"/>
      <c r="B19" s="29"/>
      <c r="C19" s="18">
        <f>IF(B19="",0,VLOOKUP('020801'!B19,Cenik!$A$3:$C$468,2,FALSE))</f>
        <v>0</v>
      </c>
      <c r="D19" s="18">
        <f>IF(B19="",0,VLOOKUP('020801'!B19,Cenik!$A$3:$C$468,3,FALSE))</f>
        <v>0</v>
      </c>
      <c r="E19" s="30"/>
      <c r="F19" s="28">
        <f t="shared" si="1"/>
        <v>0</v>
      </c>
    </row>
    <row r="20" spans="1:9">
      <c r="A20" s="21"/>
      <c r="B20" s="29"/>
      <c r="C20" s="18">
        <f>IF(B20="",0,VLOOKUP('020801'!B20,Cenik!$A$3:$C$468,2,FALSE))</f>
        <v>0</v>
      </c>
      <c r="D20" s="18">
        <f>IF(B20="",0,VLOOKUP('020801'!B20,Cenik!$A$3:$C$468,3,FALSE))</f>
        <v>0</v>
      </c>
      <c r="E20" s="30"/>
      <c r="F20" s="28">
        <f t="shared" si="1"/>
        <v>0</v>
      </c>
    </row>
    <row r="21" spans="1:9">
      <c r="A21" s="21"/>
      <c r="B21" s="29"/>
      <c r="C21" s="18">
        <f>IF(B21="",0,VLOOKUP('020801'!B21,Cenik!$A$3:$C$468,2,FALSE))</f>
        <v>0</v>
      </c>
      <c r="D21" s="18">
        <f>IF(B21="",0,VLOOKUP('020801'!B21,Cenik!$A$3:$C$468,3,FALSE))</f>
        <v>0</v>
      </c>
      <c r="E21" s="30"/>
      <c r="F21" s="28">
        <f t="shared" si="1"/>
        <v>0</v>
      </c>
    </row>
    <row r="22" spans="1:9">
      <c r="A22" s="21"/>
      <c r="B22" s="29"/>
      <c r="C22" s="18">
        <f>IF(B22="",0,VLOOKUP('020801'!B22,Cenik!$A$3:$C$468,2,FALSE))</f>
        <v>0</v>
      </c>
      <c r="D22" s="18">
        <f>IF(B22="",0,VLOOKUP('020801'!B22,Cenik!$A$3:$C$468,3,FALSE))</f>
        <v>0</v>
      </c>
      <c r="E22" s="30"/>
      <c r="F22" s="28">
        <f t="shared" si="1"/>
        <v>0</v>
      </c>
    </row>
    <row r="23" spans="1:9">
      <c r="A23" s="21"/>
      <c r="B23" s="29"/>
      <c r="C23" s="18">
        <f>IF(B23="",0,VLOOKUP('020801'!B23,Cenik!$A$3:$C$468,2,FALSE))</f>
        <v>0</v>
      </c>
      <c r="D23" s="18">
        <f>IF(B23="",0,VLOOKUP('020801'!B23,Cenik!$A$3:$C$468,3,FALSE))</f>
        <v>0</v>
      </c>
      <c r="E23" s="30"/>
      <c r="F23" s="28">
        <f t="shared" si="1"/>
        <v>0</v>
      </c>
    </row>
    <row r="24" spans="1:9">
      <c r="A24" s="21"/>
      <c r="B24" s="29"/>
      <c r="C24" s="18">
        <f>IF(B24="",0,VLOOKUP('020801'!B24,Cenik!$A$3:$C$468,2,FALSE))</f>
        <v>0</v>
      </c>
      <c r="D24" s="18">
        <f>IF(B24="",0,VLOOKUP('020801'!B24,Cenik!$A$3:$C$468,3,FALSE))</f>
        <v>0</v>
      </c>
      <c r="E24" s="30"/>
      <c r="F24" s="28">
        <f t="shared" si="1"/>
        <v>0</v>
      </c>
    </row>
    <row r="25" spans="1:9">
      <c r="A25" s="21"/>
      <c r="B25" s="29"/>
      <c r="C25" s="18">
        <f>IF(B25="",0,VLOOKUP('020801'!B25,Cenik!$A$3:$C$468,2,FALSE))</f>
        <v>0</v>
      </c>
      <c r="D25" s="18">
        <f>IF(B25="",0,VLOOKUP('020801'!B25,Cenik!$A$3:$C$468,3,FALSE))</f>
        <v>0</v>
      </c>
      <c r="E25" s="30"/>
      <c r="F25" s="28">
        <f t="shared" si="1"/>
        <v>0</v>
      </c>
    </row>
    <row r="26" spans="1:9">
      <c r="A26" s="21"/>
      <c r="B26" s="29"/>
      <c r="C26" s="18">
        <f>IF(B26="",0,VLOOKUP('020801'!B26,Cenik!$A$3:$C$468,2,FALSE))</f>
        <v>0</v>
      </c>
      <c r="D26" s="18">
        <f>IF(B26="",0,VLOOKUP('020801'!B26,Cenik!$A$3:$C$468,3,FALSE))</f>
        <v>0</v>
      </c>
      <c r="E26" s="30"/>
      <c r="F26" s="28">
        <f t="shared" si="1"/>
        <v>0</v>
      </c>
    </row>
    <row r="27" spans="1:9">
      <c r="A27" s="21"/>
      <c r="B27" s="29"/>
      <c r="C27" s="18">
        <f>IF(B27="",0,VLOOKUP('020801'!B27,Cenik!$A$3:$C$468,2,FALSE))</f>
        <v>0</v>
      </c>
      <c r="D27" s="18">
        <f>IF(B27="",0,VLOOKUP('020801'!B27,Cenik!$A$3:$C$468,3,FALSE))</f>
        <v>0</v>
      </c>
      <c r="E27" s="30"/>
      <c r="F27" s="28">
        <f t="shared" si="1"/>
        <v>0</v>
      </c>
    </row>
    <row r="28" spans="1:9">
      <c r="A28" s="21"/>
      <c r="B28" s="29"/>
      <c r="C28" s="18">
        <f>IF(B28="",0,VLOOKUP('020801'!B28,Cenik!$A$3:$C$468,2,FALSE))</f>
        <v>0</v>
      </c>
      <c r="D28" s="18">
        <f>IF(B28="",0,VLOOKUP('020801'!B28,Cenik!$A$3:$C$468,3,FALSE))</f>
        <v>0</v>
      </c>
      <c r="E28" s="30"/>
      <c r="F28" s="28">
        <f t="shared" si="1"/>
        <v>0</v>
      </c>
    </row>
    <row r="29" spans="1:9" ht="13.5" thickBot="1">
      <c r="A29" s="21"/>
      <c r="B29" s="29"/>
      <c r="C29" s="18">
        <f>IF(B29="",0,VLOOKUP('020801'!B29,Cenik!$A$3:$C$468,2,FALSE))</f>
        <v>0</v>
      </c>
      <c r="D29" s="18">
        <f>IF(B29="",0,VLOOKUP('020801'!B29,Cenik!$A$3:$C$468,3,FALSE))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IF(B31="",0,VLOOKUP('020801'!B31,Cenik!$A$3:$C$468,2,FALSE))</f>
        <v>0</v>
      </c>
      <c r="D31" s="33">
        <f>IF(B31="",0,VLOOKUP('020801'!B31,Cenik!$A$3:$C$468,3,FALSE))</f>
        <v>0</v>
      </c>
      <c r="E31" s="27"/>
      <c r="F31" s="34">
        <f t="shared" ref="F31:F44" si="2">D31*E31</f>
        <v>0</v>
      </c>
      <c r="I31" s="7"/>
    </row>
    <row r="32" spans="1:9">
      <c r="A32" s="21"/>
      <c r="B32" s="29"/>
      <c r="C32" s="18">
        <f>IF(B32="",0,VLOOKUP('020801'!B32,Cenik!$A$3:$C$468,2,FALSE))</f>
        <v>0</v>
      </c>
      <c r="D32" s="18">
        <f>IF(B32="",0,VLOOKUP('020801'!B32,Cenik!$A$3:$C$468,3,FALSE))</f>
        <v>0</v>
      </c>
      <c r="E32" s="30"/>
      <c r="F32" s="28">
        <f t="shared" si="2"/>
        <v>0</v>
      </c>
      <c r="I32" s="7"/>
    </row>
    <row r="33" spans="1:6">
      <c r="A33" s="21"/>
      <c r="B33" s="29"/>
      <c r="C33" s="18">
        <f>IF(B33="",0,VLOOKUP('020801'!B33,Cenik!$A$3:$C$468,2,FALSE))</f>
        <v>0</v>
      </c>
      <c r="D33" s="18">
        <f>IF(B33="",0,VLOOKUP('020801'!B33,Cenik!$A$3:$C$468,3,FALSE))</f>
        <v>0</v>
      </c>
      <c r="E33" s="30"/>
      <c r="F33" s="28">
        <f t="shared" si="2"/>
        <v>0</v>
      </c>
    </row>
    <row r="34" spans="1:6">
      <c r="A34" s="21"/>
      <c r="B34" s="29"/>
      <c r="C34" s="18">
        <f>IF(B34="",0,VLOOKUP('020801'!B34,Cenik!$A$3:$C$468,2,FALSE))</f>
        <v>0</v>
      </c>
      <c r="D34" s="18">
        <f>IF(B34="",0,VLOOKUP('020801'!B34,Cenik!$A$3:$C$468,3,FALSE))</f>
        <v>0</v>
      </c>
      <c r="E34" s="30"/>
      <c r="F34" s="28">
        <f t="shared" si="2"/>
        <v>0</v>
      </c>
    </row>
    <row r="35" spans="1:6">
      <c r="A35" s="21"/>
      <c r="B35" s="29"/>
      <c r="C35" s="18">
        <f>IF(B35="",0,VLOOKUP('020801'!B35,Cenik!$A$3:$C$468,2,FALSE))</f>
        <v>0</v>
      </c>
      <c r="D35" s="18">
        <f>IF(B35="",0,VLOOKUP('020801'!B35,Cenik!$A$3:$C$468,3,FALSE))</f>
        <v>0</v>
      </c>
      <c r="E35" s="30"/>
      <c r="F35" s="28">
        <f t="shared" si="2"/>
        <v>0</v>
      </c>
    </row>
    <row r="36" spans="1:6">
      <c r="A36" s="21"/>
      <c r="B36" s="29"/>
      <c r="C36" s="18">
        <f>IF(B36="",0,VLOOKUP('020801'!B36,Cenik!$A$3:$C$468,2,FALSE))</f>
        <v>0</v>
      </c>
      <c r="D36" s="18">
        <f>IF(B36="",0,VLOOKUP('020801'!B36,Cenik!$A$3:$C$468,3,FALSE))</f>
        <v>0</v>
      </c>
      <c r="E36" s="30"/>
      <c r="F36" s="28">
        <f t="shared" si="2"/>
        <v>0</v>
      </c>
    </row>
    <row r="37" spans="1:6">
      <c r="A37" s="21"/>
      <c r="B37" s="29"/>
      <c r="C37" s="18">
        <f>IF(B37="",0,VLOOKUP('020801'!B37,Cenik!$A$3:$C$468,2,FALSE))</f>
        <v>0</v>
      </c>
      <c r="D37" s="18">
        <f>IF(B37="",0,VLOOKUP('020801'!B37,Cenik!$A$3:$C$468,3,FALSE))</f>
        <v>0</v>
      </c>
      <c r="E37" s="30"/>
      <c r="F37" s="28">
        <f t="shared" si="2"/>
        <v>0</v>
      </c>
    </row>
    <row r="38" spans="1:6">
      <c r="A38" s="21"/>
      <c r="B38" s="29"/>
      <c r="C38" s="18">
        <f>IF(B38="",0,VLOOKUP('020801'!B38,Cenik!$A$3:$C$468,2,FALSE))</f>
        <v>0</v>
      </c>
      <c r="D38" s="18">
        <f>IF(B38="",0,VLOOKUP('020801'!B38,Cenik!$A$3:$C$468,3,FALSE))</f>
        <v>0</v>
      </c>
      <c r="E38" s="30"/>
      <c r="F38" s="28">
        <f t="shared" si="2"/>
        <v>0</v>
      </c>
    </row>
    <row r="39" spans="1:6">
      <c r="A39" s="21"/>
      <c r="B39" s="29"/>
      <c r="C39" s="18">
        <f>IF(B39="",0,VLOOKUP('020801'!B39,Cenik!$A$3:$C$468,2,FALSE))</f>
        <v>0</v>
      </c>
      <c r="D39" s="18">
        <f>IF(B39="",0,VLOOKUP('020801'!B39,Cenik!$A$3:$C$468,3,FALSE))</f>
        <v>0</v>
      </c>
      <c r="E39" s="30"/>
      <c r="F39" s="28">
        <f t="shared" si="2"/>
        <v>0</v>
      </c>
    </row>
    <row r="40" spans="1:6">
      <c r="A40" s="21"/>
      <c r="B40" s="29"/>
      <c r="C40" s="18">
        <f>IF(B40="",0,VLOOKUP('020801'!B40,Cenik!$A$3:$C$468,2,FALSE))</f>
        <v>0</v>
      </c>
      <c r="D40" s="18">
        <f>IF(B40="",0,VLOOKUP('020801'!B40,Cenik!$A$3:$C$468,3,FALSE))</f>
        <v>0</v>
      </c>
      <c r="E40" s="30"/>
      <c r="F40" s="28">
        <f t="shared" si="2"/>
        <v>0</v>
      </c>
    </row>
    <row r="41" spans="1:6">
      <c r="A41" s="21"/>
      <c r="B41" s="29"/>
      <c r="C41" s="18">
        <f>IF(B41="",0,VLOOKUP('020801'!B41,Cenik!$A$3:$C$468,2,FALSE))</f>
        <v>0</v>
      </c>
      <c r="D41" s="18">
        <f>IF(B41="",0,VLOOKUP('020801'!B41,Cenik!$A$3:$C$468,3,FALSE))</f>
        <v>0</v>
      </c>
      <c r="E41" s="30"/>
      <c r="F41" s="28">
        <f t="shared" si="2"/>
        <v>0</v>
      </c>
    </row>
    <row r="42" spans="1:6">
      <c r="A42" s="21"/>
      <c r="B42" s="29"/>
      <c r="C42" s="18">
        <f>IF(B42="",0,VLOOKUP('020801'!B42,Cenik!$A$3:$C$468,2,FALSE))</f>
        <v>0</v>
      </c>
      <c r="D42" s="18">
        <f>IF(B42="",0,VLOOKUP('020801'!B42,Cenik!$A$3:$C$468,3,FALSE))</f>
        <v>0</v>
      </c>
      <c r="E42" s="30"/>
      <c r="F42" s="28">
        <f t="shared" si="2"/>
        <v>0</v>
      </c>
    </row>
    <row r="43" spans="1:6">
      <c r="A43" s="21"/>
      <c r="B43" s="29"/>
      <c r="C43" s="18">
        <f>IF(B43="",0,VLOOKUP('020801'!B43,Cenik!$A$3:$C$468,2,FALSE))</f>
        <v>0</v>
      </c>
      <c r="D43" s="18">
        <f>IF(B43="",0,VLOOKUP('020801'!B43,Cenik!$A$3:$C$468,3,FALSE))</f>
        <v>0</v>
      </c>
      <c r="E43" s="30"/>
      <c r="F43" s="28">
        <f t="shared" si="2"/>
        <v>0</v>
      </c>
    </row>
    <row r="44" spans="1:6" ht="13.5" thickBot="1">
      <c r="A44" s="35"/>
      <c r="B44" s="36"/>
      <c r="C44" s="37">
        <f>IF(B44="",0,VLOOKUP('020801'!B44,Cenik!$A$3:$C$468,2,FALSE))</f>
        <v>0</v>
      </c>
      <c r="D44" s="37">
        <f>IF(B44="",0,VLOOKUP('020801'!B44,Cenik!$A$3:$C$468,3,FALSE))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723</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761</v>
      </c>
      <c r="C1" s="210"/>
      <c r="D1" s="211"/>
      <c r="E1" s="215" t="s">
        <v>384</v>
      </c>
      <c r="F1" s="217" t="s">
        <v>132</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IF(B5="",0,VLOOKUP('020901'!B5,Cenik!$A$3:$C$468,2,FALSE))</f>
        <v>0</v>
      </c>
      <c r="D5" s="18">
        <f>IF(B5="",0,VLOOKUP('020901'!B5,Cenik!$A$3:$C$468,3,FALSE))</f>
        <v>0</v>
      </c>
      <c r="E5" s="19"/>
      <c r="F5" s="20">
        <f t="shared" ref="F5:F14" si="0">D5*E5</f>
        <v>0</v>
      </c>
    </row>
    <row r="6" spans="1:6">
      <c r="A6" s="21"/>
      <c r="B6" s="22"/>
      <c r="C6" s="18">
        <f>IF(B6="",0,VLOOKUP('020901'!B6,Cenik!$A$3:$C$468,2,FALSE))</f>
        <v>0</v>
      </c>
      <c r="D6" s="18">
        <f>IF(B6="",0,VLOOKUP('020901'!B6,Cenik!$A$3:$C$468,3,FALSE))</f>
        <v>0</v>
      </c>
      <c r="E6" s="23"/>
      <c r="F6" s="20">
        <f t="shared" si="0"/>
        <v>0</v>
      </c>
    </row>
    <row r="7" spans="1:6">
      <c r="A7" s="21"/>
      <c r="B7" s="22"/>
      <c r="C7" s="18">
        <f>IF(B7="",0,VLOOKUP('020901'!B7,Cenik!$A$3:$C$468,2,FALSE))</f>
        <v>0</v>
      </c>
      <c r="D7" s="18">
        <f>IF(B7="",0,VLOOKUP('020901'!B7,Cenik!$A$3:$C$468,3,FALSE))</f>
        <v>0</v>
      </c>
      <c r="E7" s="23"/>
      <c r="F7" s="20">
        <f t="shared" si="0"/>
        <v>0</v>
      </c>
    </row>
    <row r="8" spans="1:6">
      <c r="A8" s="21"/>
      <c r="B8" s="22"/>
      <c r="C8" s="18">
        <f>IF(B8="",0,VLOOKUP('020901'!B8,Cenik!$A$3:$C$468,2,FALSE))</f>
        <v>0</v>
      </c>
      <c r="D8" s="18">
        <f>IF(B8="",0,VLOOKUP('020901'!B8,Cenik!$A$3:$C$468,3,FALSE))</f>
        <v>0</v>
      </c>
      <c r="E8" s="23"/>
      <c r="F8" s="20">
        <f t="shared" si="0"/>
        <v>0</v>
      </c>
    </row>
    <row r="9" spans="1:6">
      <c r="A9" s="21"/>
      <c r="B9" s="22"/>
      <c r="C9" s="18">
        <f>IF(B9="",0,VLOOKUP('020901'!B9,Cenik!$A$3:$C$468,2,FALSE))</f>
        <v>0</v>
      </c>
      <c r="D9" s="18">
        <f>IF(B9="",0,VLOOKUP('020901'!B9,Cenik!$A$3:$C$468,3,FALSE))</f>
        <v>0</v>
      </c>
      <c r="E9" s="23"/>
      <c r="F9" s="20">
        <f t="shared" si="0"/>
        <v>0</v>
      </c>
    </row>
    <row r="10" spans="1:6">
      <c r="A10" s="21"/>
      <c r="B10" s="22"/>
      <c r="C10" s="18">
        <f>IF(B10="",0,VLOOKUP('020901'!B10,Cenik!$A$3:$C$468,2,FALSE))</f>
        <v>0</v>
      </c>
      <c r="D10" s="18">
        <f>IF(B10="",0,VLOOKUP('020901'!B10,Cenik!$A$3:$C$468,3,FALSE))</f>
        <v>0</v>
      </c>
      <c r="E10" s="23"/>
      <c r="F10" s="20">
        <f t="shared" si="0"/>
        <v>0</v>
      </c>
    </row>
    <row r="11" spans="1:6">
      <c r="A11" s="21"/>
      <c r="B11" s="22"/>
      <c r="C11" s="18">
        <f>IF(B11="",0,VLOOKUP('020901'!B11,Cenik!$A$3:$C$468,2,FALSE))</f>
        <v>0</v>
      </c>
      <c r="D11" s="18">
        <f>IF(B11="",0,VLOOKUP('020901'!B11,Cenik!$A$3:$C$468,3,FALSE))</f>
        <v>0</v>
      </c>
      <c r="E11" s="23"/>
      <c r="F11" s="20">
        <f t="shared" si="0"/>
        <v>0</v>
      </c>
    </row>
    <row r="12" spans="1:6">
      <c r="A12" s="21"/>
      <c r="B12" s="22"/>
      <c r="C12" s="18">
        <f>IF(B12="",0,VLOOKUP('020901'!B12,Cenik!$A$3:$C$468,2,FALSE))</f>
        <v>0</v>
      </c>
      <c r="D12" s="18">
        <f>IF(B12="",0,VLOOKUP('020901'!B12,Cenik!$A$3:$C$468,3,FALSE))</f>
        <v>0</v>
      </c>
      <c r="E12" s="23"/>
      <c r="F12" s="20">
        <f t="shared" si="0"/>
        <v>0</v>
      </c>
    </row>
    <row r="13" spans="1:6">
      <c r="A13" s="21"/>
      <c r="B13" s="22"/>
      <c r="C13" s="18">
        <f>IF(B13="",0,VLOOKUP('020901'!B13,Cenik!$A$3:$C$468,2,FALSE))</f>
        <v>0</v>
      </c>
      <c r="D13" s="18">
        <f>IF(B13="",0,VLOOKUP('020901'!B13,Cenik!$A$3:$C$468,3,FALSE))</f>
        <v>0</v>
      </c>
      <c r="E13" s="23"/>
      <c r="F13" s="20">
        <f t="shared" si="0"/>
        <v>0</v>
      </c>
    </row>
    <row r="14" spans="1:6" ht="13.5" thickBot="1">
      <c r="A14" s="21"/>
      <c r="B14" s="22"/>
      <c r="C14" s="18">
        <f>IF(B14="",0,VLOOKUP('020901'!B14,Cenik!$A$3:$C$468,2,FALSE))</f>
        <v>0</v>
      </c>
      <c r="D14" s="18">
        <f>IF(B14="",0,VLOOKUP('020901'!B14,Cenik!$A$3:$C$468,3,FALSE))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IF(B16="",0,VLOOKUP('020901'!B16,Cenik!$A$3:$C$468,2,FALSE))</f>
        <v>0</v>
      </c>
      <c r="D16" s="18">
        <f>IF(B16="",0,VLOOKUP('020901'!B16,Cenik!$A$3:$C$468,3,FALSE))</f>
        <v>0</v>
      </c>
      <c r="E16" s="27"/>
      <c r="F16" s="28">
        <f t="shared" ref="F16:F29" si="1">D16*E16</f>
        <v>0</v>
      </c>
    </row>
    <row r="17" spans="1:9">
      <c r="A17" s="21"/>
      <c r="B17" s="29"/>
      <c r="C17" s="18">
        <f>IF(B17="",0,VLOOKUP('020901'!B17,Cenik!$A$3:$C$468,2,FALSE))</f>
        <v>0</v>
      </c>
      <c r="D17" s="18">
        <f>IF(B17="",0,VLOOKUP('020901'!B17,Cenik!$A$3:$C$468,3,FALSE))</f>
        <v>0</v>
      </c>
      <c r="E17" s="30"/>
      <c r="F17" s="28">
        <f t="shared" si="1"/>
        <v>0</v>
      </c>
    </row>
    <row r="18" spans="1:9">
      <c r="A18" s="21"/>
      <c r="B18" s="31"/>
      <c r="C18" s="18">
        <f>IF(B18="",0,VLOOKUP('020901'!B18,Cenik!$A$3:$C$468,2,FALSE))</f>
        <v>0</v>
      </c>
      <c r="D18" s="18">
        <f>IF(B18="",0,VLOOKUP('020901'!B18,Cenik!$A$3:$C$468,3,FALSE))</f>
        <v>0</v>
      </c>
      <c r="E18" s="30"/>
      <c r="F18" s="28">
        <f t="shared" si="1"/>
        <v>0</v>
      </c>
    </row>
    <row r="19" spans="1:9">
      <c r="A19" s="21"/>
      <c r="B19" s="29"/>
      <c r="C19" s="18">
        <f>IF(B19="",0,VLOOKUP('020901'!B19,Cenik!$A$3:$C$468,2,FALSE))</f>
        <v>0</v>
      </c>
      <c r="D19" s="18">
        <f>IF(B19="",0,VLOOKUP('020901'!B19,Cenik!$A$3:$C$468,3,FALSE))</f>
        <v>0</v>
      </c>
      <c r="E19" s="30"/>
      <c r="F19" s="28">
        <f t="shared" si="1"/>
        <v>0</v>
      </c>
    </row>
    <row r="20" spans="1:9">
      <c r="A20" s="21"/>
      <c r="B20" s="29"/>
      <c r="C20" s="18">
        <f>IF(B20="",0,VLOOKUP('020901'!B20,Cenik!$A$3:$C$468,2,FALSE))</f>
        <v>0</v>
      </c>
      <c r="D20" s="18">
        <f>IF(B20="",0,VLOOKUP('020901'!B20,Cenik!$A$3:$C$468,3,FALSE))</f>
        <v>0</v>
      </c>
      <c r="E20" s="30"/>
      <c r="F20" s="28">
        <f t="shared" si="1"/>
        <v>0</v>
      </c>
    </row>
    <row r="21" spans="1:9">
      <c r="A21" s="21"/>
      <c r="B21" s="29"/>
      <c r="C21" s="18">
        <f>IF(B21="",0,VLOOKUP('020901'!B21,Cenik!$A$3:$C$468,2,FALSE))</f>
        <v>0</v>
      </c>
      <c r="D21" s="18">
        <f>IF(B21="",0,VLOOKUP('020901'!B21,Cenik!$A$3:$C$468,3,FALSE))</f>
        <v>0</v>
      </c>
      <c r="E21" s="30"/>
      <c r="F21" s="28">
        <f t="shared" si="1"/>
        <v>0</v>
      </c>
    </row>
    <row r="22" spans="1:9">
      <c r="A22" s="21"/>
      <c r="B22" s="29"/>
      <c r="C22" s="18">
        <f>IF(B22="",0,VLOOKUP('020901'!B22,Cenik!$A$3:$C$468,2,FALSE))</f>
        <v>0</v>
      </c>
      <c r="D22" s="18">
        <f>IF(B22="",0,VLOOKUP('020901'!B22,Cenik!$A$3:$C$468,3,FALSE))</f>
        <v>0</v>
      </c>
      <c r="E22" s="30"/>
      <c r="F22" s="28">
        <f t="shared" si="1"/>
        <v>0</v>
      </c>
    </row>
    <row r="23" spans="1:9">
      <c r="A23" s="21"/>
      <c r="B23" s="29"/>
      <c r="C23" s="18">
        <f>IF(B23="",0,VLOOKUP('020901'!B23,Cenik!$A$3:$C$468,2,FALSE))</f>
        <v>0</v>
      </c>
      <c r="D23" s="18">
        <f>IF(B23="",0,VLOOKUP('020901'!B23,Cenik!$A$3:$C$468,3,FALSE))</f>
        <v>0</v>
      </c>
      <c r="E23" s="30"/>
      <c r="F23" s="28">
        <f t="shared" si="1"/>
        <v>0</v>
      </c>
    </row>
    <row r="24" spans="1:9">
      <c r="A24" s="21"/>
      <c r="B24" s="29"/>
      <c r="C24" s="18">
        <f>IF(B24="",0,VLOOKUP('020901'!B24,Cenik!$A$3:$C$468,2,FALSE))</f>
        <v>0</v>
      </c>
      <c r="D24" s="18">
        <f>IF(B24="",0,VLOOKUP('020901'!B24,Cenik!$A$3:$C$468,3,FALSE))</f>
        <v>0</v>
      </c>
      <c r="E24" s="30"/>
      <c r="F24" s="28">
        <f t="shared" si="1"/>
        <v>0</v>
      </c>
    </row>
    <row r="25" spans="1:9">
      <c r="A25" s="21"/>
      <c r="B25" s="29"/>
      <c r="C25" s="18">
        <f>IF(B25="",0,VLOOKUP('020901'!B25,Cenik!$A$3:$C$468,2,FALSE))</f>
        <v>0</v>
      </c>
      <c r="D25" s="18">
        <f>IF(B25="",0,VLOOKUP('020901'!B25,Cenik!$A$3:$C$468,3,FALSE))</f>
        <v>0</v>
      </c>
      <c r="E25" s="30"/>
      <c r="F25" s="28">
        <f t="shared" si="1"/>
        <v>0</v>
      </c>
    </row>
    <row r="26" spans="1:9">
      <c r="A26" s="21"/>
      <c r="B26" s="29"/>
      <c r="C26" s="18">
        <f>IF(B26="",0,VLOOKUP('020901'!B26,Cenik!$A$3:$C$468,2,FALSE))</f>
        <v>0</v>
      </c>
      <c r="D26" s="18">
        <f>IF(B26="",0,VLOOKUP('020901'!B26,Cenik!$A$3:$C$468,3,FALSE))</f>
        <v>0</v>
      </c>
      <c r="E26" s="30"/>
      <c r="F26" s="28">
        <f t="shared" si="1"/>
        <v>0</v>
      </c>
    </row>
    <row r="27" spans="1:9">
      <c r="A27" s="21"/>
      <c r="B27" s="29"/>
      <c r="C27" s="18">
        <f>IF(B27="",0,VLOOKUP('020901'!B27,Cenik!$A$3:$C$468,2,FALSE))</f>
        <v>0</v>
      </c>
      <c r="D27" s="18">
        <f>IF(B27="",0,VLOOKUP('020901'!B27,Cenik!$A$3:$C$468,3,FALSE))</f>
        <v>0</v>
      </c>
      <c r="E27" s="30"/>
      <c r="F27" s="28">
        <f t="shared" si="1"/>
        <v>0</v>
      </c>
    </row>
    <row r="28" spans="1:9">
      <c r="A28" s="21"/>
      <c r="B28" s="29"/>
      <c r="C28" s="18">
        <f>IF(B28="",0,VLOOKUP('020901'!B28,Cenik!$A$3:$C$468,2,FALSE))</f>
        <v>0</v>
      </c>
      <c r="D28" s="18">
        <f>IF(B28="",0,VLOOKUP('020901'!B28,Cenik!$A$3:$C$468,3,FALSE))</f>
        <v>0</v>
      </c>
      <c r="E28" s="30"/>
      <c r="F28" s="28">
        <f t="shared" si="1"/>
        <v>0</v>
      </c>
    </row>
    <row r="29" spans="1:9" ht="13.5" thickBot="1">
      <c r="A29" s="21"/>
      <c r="B29" s="29"/>
      <c r="C29" s="18">
        <f>IF(B29="",0,VLOOKUP('020901'!B29,Cenik!$A$3:$C$468,2,FALSE))</f>
        <v>0</v>
      </c>
      <c r="D29" s="18">
        <f>IF(B29="",0,VLOOKUP('020901'!B29,Cenik!$A$3:$C$468,3,FALSE))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IF(B31="",0,VLOOKUP('020901'!B31,Cenik!$A$3:$C$468,2,FALSE))</f>
        <v>0</v>
      </c>
      <c r="D31" s="33">
        <f>IF(B31="",0,VLOOKUP('020901'!B31,Cenik!$A$3:$C$468,3,FALSE))</f>
        <v>0</v>
      </c>
      <c r="E31" s="27"/>
      <c r="F31" s="34">
        <f t="shared" ref="F31:F44" si="2">D31*E31</f>
        <v>0</v>
      </c>
      <c r="I31" s="7"/>
    </row>
    <row r="32" spans="1:9">
      <c r="A32" s="21"/>
      <c r="B32" s="29"/>
      <c r="C32" s="18">
        <f>IF(B32="",0,VLOOKUP('020901'!B32,Cenik!$A$3:$C$468,2,FALSE))</f>
        <v>0</v>
      </c>
      <c r="D32" s="18">
        <f>IF(B32="",0,VLOOKUP('020901'!B32,Cenik!$A$3:$C$468,3,FALSE))</f>
        <v>0</v>
      </c>
      <c r="E32" s="30"/>
      <c r="F32" s="28">
        <f t="shared" si="2"/>
        <v>0</v>
      </c>
      <c r="I32" s="7"/>
    </row>
    <row r="33" spans="1:6">
      <c r="A33" s="21"/>
      <c r="B33" s="29"/>
      <c r="C33" s="18">
        <f>IF(B33="",0,VLOOKUP('020901'!B33,Cenik!$A$3:$C$468,2,FALSE))</f>
        <v>0</v>
      </c>
      <c r="D33" s="18">
        <f>IF(B33="",0,VLOOKUP('020901'!B33,Cenik!$A$3:$C$468,3,FALSE))</f>
        <v>0</v>
      </c>
      <c r="E33" s="30"/>
      <c r="F33" s="28">
        <f t="shared" si="2"/>
        <v>0</v>
      </c>
    </row>
    <row r="34" spans="1:6">
      <c r="A34" s="21"/>
      <c r="B34" s="29"/>
      <c r="C34" s="18">
        <f>IF(B34="",0,VLOOKUP('020901'!B34,Cenik!$A$3:$C$468,2,FALSE))</f>
        <v>0</v>
      </c>
      <c r="D34" s="18">
        <f>IF(B34="",0,VLOOKUP('020901'!B34,Cenik!$A$3:$C$468,3,FALSE))</f>
        <v>0</v>
      </c>
      <c r="E34" s="30"/>
      <c r="F34" s="28">
        <f t="shared" si="2"/>
        <v>0</v>
      </c>
    </row>
    <row r="35" spans="1:6">
      <c r="A35" s="21"/>
      <c r="B35" s="29"/>
      <c r="C35" s="18">
        <f>IF(B35="",0,VLOOKUP('020901'!B35,Cenik!$A$3:$C$468,2,FALSE))</f>
        <v>0</v>
      </c>
      <c r="D35" s="18">
        <f>IF(B35="",0,VLOOKUP('020901'!B35,Cenik!$A$3:$C$468,3,FALSE))</f>
        <v>0</v>
      </c>
      <c r="E35" s="30"/>
      <c r="F35" s="28">
        <f t="shared" si="2"/>
        <v>0</v>
      </c>
    </row>
    <row r="36" spans="1:6">
      <c r="A36" s="21"/>
      <c r="B36" s="29"/>
      <c r="C36" s="18">
        <f>IF(B36="",0,VLOOKUP('020901'!B36,Cenik!$A$3:$C$468,2,FALSE))</f>
        <v>0</v>
      </c>
      <c r="D36" s="18">
        <f>IF(B36="",0,VLOOKUP('020901'!B36,Cenik!$A$3:$C$468,3,FALSE))</f>
        <v>0</v>
      </c>
      <c r="E36" s="30"/>
      <c r="F36" s="28">
        <f t="shared" si="2"/>
        <v>0</v>
      </c>
    </row>
    <row r="37" spans="1:6">
      <c r="A37" s="21"/>
      <c r="B37" s="29"/>
      <c r="C37" s="18">
        <f>IF(B37="",0,VLOOKUP('020901'!B37,Cenik!$A$3:$C$468,2,FALSE))</f>
        <v>0</v>
      </c>
      <c r="D37" s="18">
        <f>IF(B37="",0,VLOOKUP('020901'!B37,Cenik!$A$3:$C$468,3,FALSE))</f>
        <v>0</v>
      </c>
      <c r="E37" s="30"/>
      <c r="F37" s="28">
        <f t="shared" si="2"/>
        <v>0</v>
      </c>
    </row>
    <row r="38" spans="1:6">
      <c r="A38" s="21"/>
      <c r="B38" s="29"/>
      <c r="C38" s="18">
        <f>IF(B38="",0,VLOOKUP('020901'!B38,Cenik!$A$3:$C$468,2,FALSE))</f>
        <v>0</v>
      </c>
      <c r="D38" s="18">
        <f>IF(B38="",0,VLOOKUP('020901'!B38,Cenik!$A$3:$C$468,3,FALSE))</f>
        <v>0</v>
      </c>
      <c r="E38" s="30"/>
      <c r="F38" s="28">
        <f t="shared" si="2"/>
        <v>0</v>
      </c>
    </row>
    <row r="39" spans="1:6">
      <c r="A39" s="21"/>
      <c r="B39" s="29"/>
      <c r="C39" s="18">
        <f>IF(B39="",0,VLOOKUP('020901'!B39,Cenik!$A$3:$C$468,2,FALSE))</f>
        <v>0</v>
      </c>
      <c r="D39" s="18">
        <f>IF(B39="",0,VLOOKUP('020901'!B39,Cenik!$A$3:$C$468,3,FALSE))</f>
        <v>0</v>
      </c>
      <c r="E39" s="30"/>
      <c r="F39" s="28">
        <f t="shared" si="2"/>
        <v>0</v>
      </c>
    </row>
    <row r="40" spans="1:6">
      <c r="A40" s="21"/>
      <c r="B40" s="29"/>
      <c r="C40" s="18">
        <f>IF(B40="",0,VLOOKUP('020901'!B40,Cenik!$A$3:$C$468,2,FALSE))</f>
        <v>0</v>
      </c>
      <c r="D40" s="18">
        <f>IF(B40="",0,VLOOKUP('020901'!B40,Cenik!$A$3:$C$468,3,FALSE))</f>
        <v>0</v>
      </c>
      <c r="E40" s="30"/>
      <c r="F40" s="28">
        <f t="shared" si="2"/>
        <v>0</v>
      </c>
    </row>
    <row r="41" spans="1:6">
      <c r="A41" s="21"/>
      <c r="B41" s="29"/>
      <c r="C41" s="18">
        <f>IF(B41="",0,VLOOKUP('020901'!B41,Cenik!$A$3:$C$468,2,FALSE))</f>
        <v>0</v>
      </c>
      <c r="D41" s="18">
        <f>IF(B41="",0,VLOOKUP('020901'!B41,Cenik!$A$3:$C$468,3,FALSE))</f>
        <v>0</v>
      </c>
      <c r="E41" s="30"/>
      <c r="F41" s="28">
        <f t="shared" si="2"/>
        <v>0</v>
      </c>
    </row>
    <row r="42" spans="1:6">
      <c r="A42" s="21"/>
      <c r="B42" s="29"/>
      <c r="C42" s="18">
        <f>IF(B42="",0,VLOOKUP('020901'!B42,Cenik!$A$3:$C$468,2,FALSE))</f>
        <v>0</v>
      </c>
      <c r="D42" s="18">
        <f>IF(B42="",0,VLOOKUP('020901'!B42,Cenik!$A$3:$C$468,3,FALSE))</f>
        <v>0</v>
      </c>
      <c r="E42" s="30"/>
      <c r="F42" s="28">
        <f t="shared" si="2"/>
        <v>0</v>
      </c>
    </row>
    <row r="43" spans="1:6">
      <c r="A43" s="21"/>
      <c r="B43" s="29"/>
      <c r="C43" s="18">
        <f>IF(B43="",0,VLOOKUP('020901'!B43,Cenik!$A$3:$C$468,2,FALSE))</f>
        <v>0</v>
      </c>
      <c r="D43" s="18">
        <f>IF(B43="",0,VLOOKUP('020901'!B43,Cenik!$A$3:$C$468,3,FALSE))</f>
        <v>0</v>
      </c>
      <c r="E43" s="30"/>
      <c r="F43" s="28">
        <f t="shared" si="2"/>
        <v>0</v>
      </c>
    </row>
    <row r="44" spans="1:6" ht="13.5" thickBot="1">
      <c r="A44" s="35"/>
      <c r="B44" s="36"/>
      <c r="C44" s="37">
        <f>IF(B44="",0,VLOOKUP('020901'!B44,Cenik!$A$3:$C$468,2,FALSE))</f>
        <v>0</v>
      </c>
      <c r="D44" s="37">
        <f>IF(B44="",0,VLOOKUP('020901'!B44,Cenik!$A$3:$C$468,3,FALSE))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665</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762</v>
      </c>
      <c r="C1" s="210"/>
      <c r="D1" s="211"/>
      <c r="E1" s="215" t="s">
        <v>384</v>
      </c>
      <c r="F1" s="217" t="s">
        <v>132</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IF(B5="",0,VLOOKUP('021001'!B5,Cenik!$A$3:$C$468,2,FALSE))</f>
        <v>0</v>
      </c>
      <c r="D5" s="18">
        <f>IF(B5="",0,VLOOKUP('021001'!B5,Cenik!$A$3:$C$468,3,FALSE))</f>
        <v>0</v>
      </c>
      <c r="E5" s="19"/>
      <c r="F5" s="20">
        <f t="shared" ref="F5:F14" si="0">D5*E5</f>
        <v>0</v>
      </c>
    </row>
    <row r="6" spans="1:6">
      <c r="A6" s="21"/>
      <c r="B6" s="22"/>
      <c r="C6" s="18">
        <f>IF(B6="",0,VLOOKUP('021001'!B6,Cenik!$A$3:$C$468,2,FALSE))</f>
        <v>0</v>
      </c>
      <c r="D6" s="18">
        <f>IF(B6="",0,VLOOKUP('021001'!B6,Cenik!$A$3:$C$468,3,FALSE))</f>
        <v>0</v>
      </c>
      <c r="E6" s="23"/>
      <c r="F6" s="20">
        <f t="shared" si="0"/>
        <v>0</v>
      </c>
    </row>
    <row r="7" spans="1:6">
      <c r="A7" s="21"/>
      <c r="B7" s="22"/>
      <c r="C7" s="18">
        <f>IF(B7="",0,VLOOKUP('021001'!B7,Cenik!$A$3:$C$468,2,FALSE))</f>
        <v>0</v>
      </c>
      <c r="D7" s="18">
        <f>IF(B7="",0,VLOOKUP('021001'!B7,Cenik!$A$3:$C$468,3,FALSE))</f>
        <v>0</v>
      </c>
      <c r="E7" s="23"/>
      <c r="F7" s="20">
        <f t="shared" si="0"/>
        <v>0</v>
      </c>
    </row>
    <row r="8" spans="1:6">
      <c r="A8" s="21"/>
      <c r="B8" s="22"/>
      <c r="C8" s="18">
        <f>IF(B8="",0,VLOOKUP('021001'!B8,Cenik!$A$3:$C$468,2,FALSE))</f>
        <v>0</v>
      </c>
      <c r="D8" s="18">
        <f>IF(B8="",0,VLOOKUP('021001'!B8,Cenik!$A$3:$C$468,3,FALSE))</f>
        <v>0</v>
      </c>
      <c r="E8" s="23"/>
      <c r="F8" s="20">
        <f t="shared" si="0"/>
        <v>0</v>
      </c>
    </row>
    <row r="9" spans="1:6">
      <c r="A9" s="21"/>
      <c r="B9" s="22"/>
      <c r="C9" s="18">
        <f>IF(B9="",0,VLOOKUP('021001'!B9,Cenik!$A$3:$C$468,2,FALSE))</f>
        <v>0</v>
      </c>
      <c r="D9" s="18">
        <f>IF(B9="",0,VLOOKUP('021001'!B9,Cenik!$A$3:$C$468,3,FALSE))</f>
        <v>0</v>
      </c>
      <c r="E9" s="23"/>
      <c r="F9" s="20">
        <f t="shared" si="0"/>
        <v>0</v>
      </c>
    </row>
    <row r="10" spans="1:6">
      <c r="A10" s="21"/>
      <c r="B10" s="22"/>
      <c r="C10" s="18">
        <f>IF(B10="",0,VLOOKUP('021001'!B10,Cenik!$A$3:$C$468,2,FALSE))</f>
        <v>0</v>
      </c>
      <c r="D10" s="18">
        <f>IF(B10="",0,VLOOKUP('021001'!B10,Cenik!$A$3:$C$468,3,FALSE))</f>
        <v>0</v>
      </c>
      <c r="E10" s="23"/>
      <c r="F10" s="20">
        <f t="shared" si="0"/>
        <v>0</v>
      </c>
    </row>
    <row r="11" spans="1:6">
      <c r="A11" s="21"/>
      <c r="B11" s="22"/>
      <c r="C11" s="18">
        <f>IF(B11="",0,VLOOKUP('021001'!B11,Cenik!$A$3:$C$468,2,FALSE))</f>
        <v>0</v>
      </c>
      <c r="D11" s="18">
        <f>IF(B11="",0,VLOOKUP('021001'!B11,Cenik!$A$3:$C$468,3,FALSE))</f>
        <v>0</v>
      </c>
      <c r="E11" s="23"/>
      <c r="F11" s="20">
        <f t="shared" si="0"/>
        <v>0</v>
      </c>
    </row>
    <row r="12" spans="1:6">
      <c r="A12" s="21"/>
      <c r="B12" s="22"/>
      <c r="C12" s="18">
        <f>IF(B12="",0,VLOOKUP('021001'!B12,Cenik!$A$3:$C$468,2,FALSE))</f>
        <v>0</v>
      </c>
      <c r="D12" s="18">
        <f>IF(B12="",0,VLOOKUP('021001'!B12,Cenik!$A$3:$C$468,3,FALSE))</f>
        <v>0</v>
      </c>
      <c r="E12" s="23"/>
      <c r="F12" s="20">
        <f t="shared" si="0"/>
        <v>0</v>
      </c>
    </row>
    <row r="13" spans="1:6">
      <c r="A13" s="21"/>
      <c r="B13" s="22"/>
      <c r="C13" s="18">
        <f>IF(B13="",0,VLOOKUP('021001'!B13,Cenik!$A$3:$C$468,2,FALSE))</f>
        <v>0</v>
      </c>
      <c r="D13" s="18">
        <f>IF(B13="",0,VLOOKUP('021001'!B13,Cenik!$A$3:$C$468,3,FALSE))</f>
        <v>0</v>
      </c>
      <c r="E13" s="23"/>
      <c r="F13" s="20">
        <f t="shared" si="0"/>
        <v>0</v>
      </c>
    </row>
    <row r="14" spans="1:6" ht="13.5" thickBot="1">
      <c r="A14" s="21"/>
      <c r="B14" s="22"/>
      <c r="C14" s="18">
        <f>IF(B14="",0,VLOOKUP('021001'!B14,Cenik!$A$3:$C$468,2,FALSE))</f>
        <v>0</v>
      </c>
      <c r="D14" s="18">
        <f>IF(B14="",0,VLOOKUP('021001'!B14,Cenik!$A$3:$C$468,3,FALSE))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IF(B16="",0,VLOOKUP('021001'!B16,Cenik!$A$3:$C$468,2,FALSE))</f>
        <v>0</v>
      </c>
      <c r="D16" s="18">
        <f>IF(B16="",0,VLOOKUP('021001'!B16,Cenik!$A$3:$C$468,3,FALSE))</f>
        <v>0</v>
      </c>
      <c r="E16" s="27"/>
      <c r="F16" s="28">
        <f t="shared" ref="F16:F29" si="1">D16*E16</f>
        <v>0</v>
      </c>
    </row>
    <row r="17" spans="1:9">
      <c r="A17" s="21"/>
      <c r="B17" s="29"/>
      <c r="C17" s="18">
        <f>IF(B17="",0,VLOOKUP('021001'!B17,Cenik!$A$3:$C$468,2,FALSE))</f>
        <v>0</v>
      </c>
      <c r="D17" s="18">
        <f>IF(B17="",0,VLOOKUP('021001'!B17,Cenik!$A$3:$C$468,3,FALSE))</f>
        <v>0</v>
      </c>
      <c r="E17" s="30"/>
      <c r="F17" s="28">
        <f t="shared" si="1"/>
        <v>0</v>
      </c>
    </row>
    <row r="18" spans="1:9">
      <c r="A18" s="21"/>
      <c r="B18" s="31"/>
      <c r="C18" s="18">
        <f>IF(B18="",0,VLOOKUP('021001'!B18,Cenik!$A$3:$C$468,2,FALSE))</f>
        <v>0</v>
      </c>
      <c r="D18" s="18">
        <f>IF(B18="",0,VLOOKUP('021001'!B18,Cenik!$A$3:$C$468,3,FALSE))</f>
        <v>0</v>
      </c>
      <c r="E18" s="30"/>
      <c r="F18" s="28">
        <f t="shared" si="1"/>
        <v>0</v>
      </c>
    </row>
    <row r="19" spans="1:9">
      <c r="A19" s="21"/>
      <c r="B19" s="29"/>
      <c r="C19" s="18">
        <f>IF(B19="",0,VLOOKUP('021001'!B19,Cenik!$A$3:$C$468,2,FALSE))</f>
        <v>0</v>
      </c>
      <c r="D19" s="18">
        <f>IF(B19="",0,VLOOKUP('021001'!B19,Cenik!$A$3:$C$468,3,FALSE))</f>
        <v>0</v>
      </c>
      <c r="E19" s="30"/>
      <c r="F19" s="28">
        <f t="shared" si="1"/>
        <v>0</v>
      </c>
    </row>
    <row r="20" spans="1:9">
      <c r="A20" s="21"/>
      <c r="B20" s="29"/>
      <c r="C20" s="18">
        <f>IF(B20="",0,VLOOKUP('021001'!B20,Cenik!$A$3:$C$468,2,FALSE))</f>
        <v>0</v>
      </c>
      <c r="D20" s="18">
        <f>IF(B20="",0,VLOOKUP('021001'!B20,Cenik!$A$3:$C$468,3,FALSE))</f>
        <v>0</v>
      </c>
      <c r="E20" s="30"/>
      <c r="F20" s="28">
        <f t="shared" si="1"/>
        <v>0</v>
      </c>
    </row>
    <row r="21" spans="1:9">
      <c r="A21" s="21"/>
      <c r="B21" s="29"/>
      <c r="C21" s="18">
        <f>IF(B21="",0,VLOOKUP('021001'!B21,Cenik!$A$3:$C$468,2,FALSE))</f>
        <v>0</v>
      </c>
      <c r="D21" s="18">
        <f>IF(B21="",0,VLOOKUP('021001'!B21,Cenik!$A$3:$C$468,3,FALSE))</f>
        <v>0</v>
      </c>
      <c r="E21" s="30"/>
      <c r="F21" s="28">
        <f t="shared" si="1"/>
        <v>0</v>
      </c>
    </row>
    <row r="22" spans="1:9">
      <c r="A22" s="21"/>
      <c r="B22" s="29"/>
      <c r="C22" s="18">
        <f>IF(B22="",0,VLOOKUP('021001'!B22,Cenik!$A$3:$C$468,2,FALSE))</f>
        <v>0</v>
      </c>
      <c r="D22" s="18">
        <f>IF(B22="",0,VLOOKUP('021001'!B22,Cenik!$A$3:$C$468,3,FALSE))</f>
        <v>0</v>
      </c>
      <c r="E22" s="30"/>
      <c r="F22" s="28">
        <f t="shared" si="1"/>
        <v>0</v>
      </c>
    </row>
    <row r="23" spans="1:9">
      <c r="A23" s="21"/>
      <c r="B23" s="29"/>
      <c r="C23" s="18">
        <f>IF(B23="",0,VLOOKUP('021001'!B23,Cenik!$A$3:$C$468,2,FALSE))</f>
        <v>0</v>
      </c>
      <c r="D23" s="18">
        <f>IF(B23="",0,VLOOKUP('021001'!B23,Cenik!$A$3:$C$468,3,FALSE))</f>
        <v>0</v>
      </c>
      <c r="E23" s="30"/>
      <c r="F23" s="28">
        <f t="shared" si="1"/>
        <v>0</v>
      </c>
    </row>
    <row r="24" spans="1:9">
      <c r="A24" s="21"/>
      <c r="B24" s="29"/>
      <c r="C24" s="18">
        <f>IF(B24="",0,VLOOKUP('021001'!B24,Cenik!$A$3:$C$468,2,FALSE))</f>
        <v>0</v>
      </c>
      <c r="D24" s="18">
        <f>IF(B24="",0,VLOOKUP('021001'!B24,Cenik!$A$3:$C$468,3,FALSE))</f>
        <v>0</v>
      </c>
      <c r="E24" s="30"/>
      <c r="F24" s="28">
        <f t="shared" si="1"/>
        <v>0</v>
      </c>
    </row>
    <row r="25" spans="1:9">
      <c r="A25" s="21"/>
      <c r="B25" s="29"/>
      <c r="C25" s="18">
        <f>IF(B25="",0,VLOOKUP('021001'!B25,Cenik!$A$3:$C$468,2,FALSE))</f>
        <v>0</v>
      </c>
      <c r="D25" s="18">
        <f>IF(B25="",0,VLOOKUP('021001'!B25,Cenik!$A$3:$C$468,3,FALSE))</f>
        <v>0</v>
      </c>
      <c r="E25" s="30"/>
      <c r="F25" s="28">
        <f t="shared" si="1"/>
        <v>0</v>
      </c>
    </row>
    <row r="26" spans="1:9">
      <c r="A26" s="21"/>
      <c r="B26" s="29"/>
      <c r="C26" s="18">
        <f>IF(B26="",0,VLOOKUP('021001'!B26,Cenik!$A$3:$C$468,2,FALSE))</f>
        <v>0</v>
      </c>
      <c r="D26" s="18">
        <f>IF(B26="",0,VLOOKUP('021001'!B26,Cenik!$A$3:$C$468,3,FALSE))</f>
        <v>0</v>
      </c>
      <c r="E26" s="30"/>
      <c r="F26" s="28">
        <f t="shared" si="1"/>
        <v>0</v>
      </c>
    </row>
    <row r="27" spans="1:9">
      <c r="A27" s="21"/>
      <c r="B27" s="29"/>
      <c r="C27" s="18">
        <f>IF(B27="",0,VLOOKUP('021001'!B27,Cenik!$A$3:$C$468,2,FALSE))</f>
        <v>0</v>
      </c>
      <c r="D27" s="18">
        <f>IF(B27="",0,VLOOKUP('021001'!B27,Cenik!$A$3:$C$468,3,FALSE))</f>
        <v>0</v>
      </c>
      <c r="E27" s="30"/>
      <c r="F27" s="28">
        <f t="shared" si="1"/>
        <v>0</v>
      </c>
    </row>
    <row r="28" spans="1:9">
      <c r="A28" s="21"/>
      <c r="B28" s="29"/>
      <c r="C28" s="18">
        <f>IF(B28="",0,VLOOKUP('021001'!B28,Cenik!$A$3:$C$468,2,FALSE))</f>
        <v>0</v>
      </c>
      <c r="D28" s="18">
        <f>IF(B28="",0,VLOOKUP('021001'!B28,Cenik!$A$3:$C$468,3,FALSE))</f>
        <v>0</v>
      </c>
      <c r="E28" s="30"/>
      <c r="F28" s="28">
        <f t="shared" si="1"/>
        <v>0</v>
      </c>
    </row>
    <row r="29" spans="1:9" ht="13.5" thickBot="1">
      <c r="A29" s="21"/>
      <c r="B29" s="29"/>
      <c r="C29" s="18">
        <f>IF(B29="",0,VLOOKUP('021001'!B29,Cenik!$A$3:$C$468,2,FALSE))</f>
        <v>0</v>
      </c>
      <c r="D29" s="18">
        <f>IF(B29="",0,VLOOKUP('021001'!B29,Cenik!$A$3:$C$468,3,FALSE))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IF(B31="",0,VLOOKUP('021001'!B31,Cenik!$A$3:$C$468,2,FALSE))</f>
        <v>0</v>
      </c>
      <c r="D31" s="33">
        <f>IF(B31="",0,VLOOKUP('021001'!B31,Cenik!$A$3:$C$468,3,FALSE))</f>
        <v>0</v>
      </c>
      <c r="E31" s="27"/>
      <c r="F31" s="34">
        <f t="shared" ref="F31:F44" si="2">D31*E31</f>
        <v>0</v>
      </c>
      <c r="I31" s="7"/>
    </row>
    <row r="32" spans="1:9">
      <c r="A32" s="21"/>
      <c r="B32" s="29"/>
      <c r="C32" s="18">
        <f>IF(B32="",0,VLOOKUP('021001'!B32,Cenik!$A$3:$C$468,2,FALSE))</f>
        <v>0</v>
      </c>
      <c r="D32" s="18">
        <f>IF(B32="",0,VLOOKUP('021001'!B32,Cenik!$A$3:$C$468,3,FALSE))</f>
        <v>0</v>
      </c>
      <c r="E32" s="30"/>
      <c r="F32" s="28">
        <f t="shared" si="2"/>
        <v>0</v>
      </c>
      <c r="I32" s="7"/>
    </row>
    <row r="33" spans="1:6">
      <c r="A33" s="21"/>
      <c r="B33" s="29"/>
      <c r="C33" s="18">
        <f>IF(B33="",0,VLOOKUP('021001'!B33,Cenik!$A$3:$C$468,2,FALSE))</f>
        <v>0</v>
      </c>
      <c r="D33" s="18">
        <f>IF(B33="",0,VLOOKUP('021001'!B33,Cenik!$A$3:$C$468,3,FALSE))</f>
        <v>0</v>
      </c>
      <c r="E33" s="30"/>
      <c r="F33" s="28">
        <f t="shared" si="2"/>
        <v>0</v>
      </c>
    </row>
    <row r="34" spans="1:6">
      <c r="A34" s="21"/>
      <c r="B34" s="29"/>
      <c r="C34" s="18">
        <f>IF(B34="",0,VLOOKUP('021001'!B34,Cenik!$A$3:$C$468,2,FALSE))</f>
        <v>0</v>
      </c>
      <c r="D34" s="18">
        <f>IF(B34="",0,VLOOKUP('021001'!B34,Cenik!$A$3:$C$468,3,FALSE))</f>
        <v>0</v>
      </c>
      <c r="E34" s="30"/>
      <c r="F34" s="28">
        <f t="shared" si="2"/>
        <v>0</v>
      </c>
    </row>
    <row r="35" spans="1:6">
      <c r="A35" s="21"/>
      <c r="B35" s="29"/>
      <c r="C35" s="18">
        <f>IF(B35="",0,VLOOKUP('021001'!B35,Cenik!$A$3:$C$468,2,FALSE))</f>
        <v>0</v>
      </c>
      <c r="D35" s="18">
        <f>IF(B35="",0,VLOOKUP('021001'!B35,Cenik!$A$3:$C$468,3,FALSE))</f>
        <v>0</v>
      </c>
      <c r="E35" s="30"/>
      <c r="F35" s="28">
        <f t="shared" si="2"/>
        <v>0</v>
      </c>
    </row>
    <row r="36" spans="1:6">
      <c r="A36" s="21"/>
      <c r="B36" s="29"/>
      <c r="C36" s="18">
        <f>IF(B36="",0,VLOOKUP('021001'!B36,Cenik!$A$3:$C$468,2,FALSE))</f>
        <v>0</v>
      </c>
      <c r="D36" s="18">
        <f>IF(B36="",0,VLOOKUP('021001'!B36,Cenik!$A$3:$C$468,3,FALSE))</f>
        <v>0</v>
      </c>
      <c r="E36" s="30"/>
      <c r="F36" s="28">
        <f t="shared" si="2"/>
        <v>0</v>
      </c>
    </row>
    <row r="37" spans="1:6">
      <c r="A37" s="21"/>
      <c r="B37" s="29"/>
      <c r="C37" s="18">
        <f>IF(B37="",0,VLOOKUP('021001'!B37,Cenik!$A$3:$C$468,2,FALSE))</f>
        <v>0</v>
      </c>
      <c r="D37" s="18">
        <f>IF(B37="",0,VLOOKUP('021001'!B37,Cenik!$A$3:$C$468,3,FALSE))</f>
        <v>0</v>
      </c>
      <c r="E37" s="30"/>
      <c r="F37" s="28">
        <f t="shared" si="2"/>
        <v>0</v>
      </c>
    </row>
    <row r="38" spans="1:6">
      <c r="A38" s="21"/>
      <c r="B38" s="29"/>
      <c r="C38" s="18">
        <f>IF(B38="",0,VLOOKUP('021001'!B38,Cenik!$A$3:$C$468,2,FALSE))</f>
        <v>0</v>
      </c>
      <c r="D38" s="18">
        <f>IF(B38="",0,VLOOKUP('021001'!B38,Cenik!$A$3:$C$468,3,FALSE))</f>
        <v>0</v>
      </c>
      <c r="E38" s="30"/>
      <c r="F38" s="28">
        <f t="shared" si="2"/>
        <v>0</v>
      </c>
    </row>
    <row r="39" spans="1:6">
      <c r="A39" s="21"/>
      <c r="B39" s="29"/>
      <c r="C39" s="18">
        <f>IF(B39="",0,VLOOKUP('021001'!B39,Cenik!$A$3:$C$468,2,FALSE))</f>
        <v>0</v>
      </c>
      <c r="D39" s="18">
        <f>IF(B39="",0,VLOOKUP('021001'!B39,Cenik!$A$3:$C$468,3,FALSE))</f>
        <v>0</v>
      </c>
      <c r="E39" s="30"/>
      <c r="F39" s="28">
        <f t="shared" si="2"/>
        <v>0</v>
      </c>
    </row>
    <row r="40" spans="1:6">
      <c r="A40" s="21"/>
      <c r="B40" s="29"/>
      <c r="C40" s="18">
        <f>IF(B40="",0,VLOOKUP('021001'!B40,Cenik!$A$3:$C$468,2,FALSE))</f>
        <v>0</v>
      </c>
      <c r="D40" s="18">
        <f>IF(B40="",0,VLOOKUP('021001'!B40,Cenik!$A$3:$C$468,3,FALSE))</f>
        <v>0</v>
      </c>
      <c r="E40" s="30"/>
      <c r="F40" s="28">
        <f t="shared" si="2"/>
        <v>0</v>
      </c>
    </row>
    <row r="41" spans="1:6">
      <c r="A41" s="21"/>
      <c r="B41" s="29"/>
      <c r="C41" s="18">
        <f>IF(B41="",0,VLOOKUP('021001'!B41,Cenik!$A$3:$C$468,2,FALSE))</f>
        <v>0</v>
      </c>
      <c r="D41" s="18">
        <f>IF(B41="",0,VLOOKUP('021001'!B41,Cenik!$A$3:$C$468,3,FALSE))</f>
        <v>0</v>
      </c>
      <c r="E41" s="30"/>
      <c r="F41" s="28">
        <f t="shared" si="2"/>
        <v>0</v>
      </c>
    </row>
    <row r="42" spans="1:6">
      <c r="A42" s="21"/>
      <c r="B42" s="29"/>
      <c r="C42" s="18">
        <f>IF(B42="",0,VLOOKUP('021001'!B42,Cenik!$A$3:$C$468,2,FALSE))</f>
        <v>0</v>
      </c>
      <c r="D42" s="18">
        <f>IF(B42="",0,VLOOKUP('021001'!B42,Cenik!$A$3:$C$468,3,FALSE))</f>
        <v>0</v>
      </c>
      <c r="E42" s="30"/>
      <c r="F42" s="28">
        <f t="shared" si="2"/>
        <v>0</v>
      </c>
    </row>
    <row r="43" spans="1:6">
      <c r="A43" s="21"/>
      <c r="B43" s="29"/>
      <c r="C43" s="18">
        <f>IF(B43="",0,VLOOKUP('021001'!B43,Cenik!$A$3:$C$468,2,FALSE))</f>
        <v>0</v>
      </c>
      <c r="D43" s="18">
        <f>IF(B43="",0,VLOOKUP('021001'!B43,Cenik!$A$3:$C$468,3,FALSE))</f>
        <v>0</v>
      </c>
      <c r="E43" s="30"/>
      <c r="F43" s="28">
        <f t="shared" si="2"/>
        <v>0</v>
      </c>
    </row>
    <row r="44" spans="1:6" ht="13.5" thickBot="1">
      <c r="A44" s="35"/>
      <c r="B44" s="36"/>
      <c r="C44" s="37">
        <f>IF(B44="",0,VLOOKUP('021001'!B44,Cenik!$A$3:$C$468,2,FALSE))</f>
        <v>0</v>
      </c>
      <c r="D44" s="37">
        <f>IF(B44="",0,VLOOKUP('021001'!B44,Cenik!$A$3:$C$468,3,FALSE))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666</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763</v>
      </c>
      <c r="C1" s="210"/>
      <c r="D1" s="211"/>
      <c r="E1" s="215" t="s">
        <v>384</v>
      </c>
      <c r="F1" s="217" t="s">
        <v>132</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IF(B5="",0,VLOOKUP('021101'!B5,Cenik!$A$3:$C$468,2,FALSE))</f>
        <v>0</v>
      </c>
      <c r="D5" s="18">
        <f>IF(B5="",0,VLOOKUP('021101'!B5,Cenik!$A$3:$C$468,3,FALSE))</f>
        <v>0</v>
      </c>
      <c r="E5" s="19"/>
      <c r="F5" s="20">
        <f t="shared" ref="F5:F14" si="0">D5*E5</f>
        <v>0</v>
      </c>
    </row>
    <row r="6" spans="1:6">
      <c r="A6" s="21"/>
      <c r="B6" s="22"/>
      <c r="C6" s="18">
        <f>IF(B6="",0,VLOOKUP('021101'!B6,Cenik!$A$3:$C$468,2,FALSE))</f>
        <v>0</v>
      </c>
      <c r="D6" s="18">
        <f>IF(B6="",0,VLOOKUP('021101'!B6,Cenik!$A$3:$C$468,3,FALSE))</f>
        <v>0</v>
      </c>
      <c r="E6" s="23"/>
      <c r="F6" s="20">
        <f t="shared" si="0"/>
        <v>0</v>
      </c>
    </row>
    <row r="7" spans="1:6">
      <c r="A7" s="21"/>
      <c r="B7" s="22"/>
      <c r="C7" s="18">
        <f>IF(B7="",0,VLOOKUP('021101'!B7,Cenik!$A$3:$C$468,2,FALSE))</f>
        <v>0</v>
      </c>
      <c r="D7" s="18">
        <f>IF(B7="",0,VLOOKUP('021101'!B7,Cenik!$A$3:$C$468,3,FALSE))</f>
        <v>0</v>
      </c>
      <c r="E7" s="23"/>
      <c r="F7" s="20">
        <f t="shared" si="0"/>
        <v>0</v>
      </c>
    </row>
    <row r="8" spans="1:6">
      <c r="A8" s="21"/>
      <c r="B8" s="22"/>
      <c r="C8" s="18">
        <f>IF(B8="",0,VLOOKUP('021101'!B8,Cenik!$A$3:$C$468,2,FALSE))</f>
        <v>0</v>
      </c>
      <c r="D8" s="18">
        <f>IF(B8="",0,VLOOKUP('021101'!B8,Cenik!$A$3:$C$468,3,FALSE))</f>
        <v>0</v>
      </c>
      <c r="E8" s="23"/>
      <c r="F8" s="20">
        <f t="shared" si="0"/>
        <v>0</v>
      </c>
    </row>
    <row r="9" spans="1:6">
      <c r="A9" s="21"/>
      <c r="B9" s="22"/>
      <c r="C9" s="18">
        <f>IF(B9="",0,VLOOKUP('021101'!B9,Cenik!$A$3:$C$468,2,FALSE))</f>
        <v>0</v>
      </c>
      <c r="D9" s="18">
        <f>IF(B9="",0,VLOOKUP('021101'!B9,Cenik!$A$3:$C$468,3,FALSE))</f>
        <v>0</v>
      </c>
      <c r="E9" s="23"/>
      <c r="F9" s="20">
        <f t="shared" si="0"/>
        <v>0</v>
      </c>
    </row>
    <row r="10" spans="1:6">
      <c r="A10" s="21"/>
      <c r="B10" s="22"/>
      <c r="C10" s="18">
        <f>IF(B10="",0,VLOOKUP('021101'!B10,Cenik!$A$3:$C$468,2,FALSE))</f>
        <v>0</v>
      </c>
      <c r="D10" s="18">
        <f>IF(B10="",0,VLOOKUP('021101'!B10,Cenik!$A$3:$C$468,3,FALSE))</f>
        <v>0</v>
      </c>
      <c r="E10" s="23"/>
      <c r="F10" s="20">
        <f t="shared" si="0"/>
        <v>0</v>
      </c>
    </row>
    <row r="11" spans="1:6">
      <c r="A11" s="21"/>
      <c r="B11" s="22"/>
      <c r="C11" s="18">
        <f>IF(B11="",0,VLOOKUP('021101'!B11,Cenik!$A$3:$C$468,2,FALSE))</f>
        <v>0</v>
      </c>
      <c r="D11" s="18">
        <f>IF(B11="",0,VLOOKUP('021101'!B11,Cenik!$A$3:$C$468,3,FALSE))</f>
        <v>0</v>
      </c>
      <c r="E11" s="23"/>
      <c r="F11" s="20">
        <f t="shared" si="0"/>
        <v>0</v>
      </c>
    </row>
    <row r="12" spans="1:6">
      <c r="A12" s="21"/>
      <c r="B12" s="22"/>
      <c r="C12" s="18">
        <f>IF(B12="",0,VLOOKUP('021101'!B12,Cenik!$A$3:$C$468,2,FALSE))</f>
        <v>0</v>
      </c>
      <c r="D12" s="18">
        <f>IF(B12="",0,VLOOKUP('021101'!B12,Cenik!$A$3:$C$468,3,FALSE))</f>
        <v>0</v>
      </c>
      <c r="E12" s="23"/>
      <c r="F12" s="20">
        <f t="shared" si="0"/>
        <v>0</v>
      </c>
    </row>
    <row r="13" spans="1:6">
      <c r="A13" s="21"/>
      <c r="B13" s="22"/>
      <c r="C13" s="18">
        <f>IF(B13="",0,VLOOKUP('021101'!B13,Cenik!$A$3:$C$468,2,FALSE))</f>
        <v>0</v>
      </c>
      <c r="D13" s="18">
        <f>IF(B13="",0,VLOOKUP('021101'!B13,Cenik!$A$3:$C$468,3,FALSE))</f>
        <v>0</v>
      </c>
      <c r="E13" s="23"/>
      <c r="F13" s="20">
        <f t="shared" si="0"/>
        <v>0</v>
      </c>
    </row>
    <row r="14" spans="1:6" ht="13.5" thickBot="1">
      <c r="A14" s="21"/>
      <c r="B14" s="22"/>
      <c r="C14" s="18">
        <f>IF(B14="",0,VLOOKUP('021101'!B14,Cenik!$A$3:$C$468,2,FALSE))</f>
        <v>0</v>
      </c>
      <c r="D14" s="18">
        <f>IF(B14="",0,VLOOKUP('021101'!B14,Cenik!$A$3:$C$468,3,FALSE))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IF(B16="",0,VLOOKUP('021101'!B16,Cenik!$A$3:$C$468,2,FALSE))</f>
        <v>0</v>
      </c>
      <c r="D16" s="18">
        <f>IF(B16="",0,VLOOKUP('021101'!B16,Cenik!$A$3:$C$468,3,FALSE))</f>
        <v>0</v>
      </c>
      <c r="E16" s="27"/>
      <c r="F16" s="28">
        <f t="shared" ref="F16:F29" si="1">D16*E16</f>
        <v>0</v>
      </c>
    </row>
    <row r="17" spans="1:9">
      <c r="A17" s="21"/>
      <c r="B17" s="29"/>
      <c r="C17" s="18">
        <f>IF(B17="",0,VLOOKUP('021101'!B17,Cenik!$A$3:$C$468,2,FALSE))</f>
        <v>0</v>
      </c>
      <c r="D17" s="18">
        <f>IF(B17="",0,VLOOKUP('021101'!B17,Cenik!$A$3:$C$468,3,FALSE))</f>
        <v>0</v>
      </c>
      <c r="E17" s="30"/>
      <c r="F17" s="28">
        <f t="shared" si="1"/>
        <v>0</v>
      </c>
    </row>
    <row r="18" spans="1:9">
      <c r="A18" s="21"/>
      <c r="B18" s="31"/>
      <c r="C18" s="18">
        <f>IF(B18="",0,VLOOKUP('021101'!B18,Cenik!$A$3:$C$468,2,FALSE))</f>
        <v>0</v>
      </c>
      <c r="D18" s="18">
        <f>IF(B18="",0,VLOOKUP('021101'!B18,Cenik!$A$3:$C$468,3,FALSE))</f>
        <v>0</v>
      </c>
      <c r="E18" s="30"/>
      <c r="F18" s="28">
        <f t="shared" si="1"/>
        <v>0</v>
      </c>
    </row>
    <row r="19" spans="1:9">
      <c r="A19" s="21"/>
      <c r="B19" s="29"/>
      <c r="C19" s="18">
        <f>IF(B19="",0,VLOOKUP('021101'!B19,Cenik!$A$3:$C$468,2,FALSE))</f>
        <v>0</v>
      </c>
      <c r="D19" s="18">
        <f>IF(B19="",0,VLOOKUP('021101'!B19,Cenik!$A$3:$C$468,3,FALSE))</f>
        <v>0</v>
      </c>
      <c r="E19" s="30"/>
      <c r="F19" s="28">
        <f t="shared" si="1"/>
        <v>0</v>
      </c>
    </row>
    <row r="20" spans="1:9">
      <c r="A20" s="21"/>
      <c r="B20" s="29"/>
      <c r="C20" s="18">
        <f>IF(B20="",0,VLOOKUP('021101'!B20,Cenik!$A$3:$C$468,2,FALSE))</f>
        <v>0</v>
      </c>
      <c r="D20" s="18">
        <f>IF(B20="",0,VLOOKUP('021101'!B20,Cenik!$A$3:$C$468,3,FALSE))</f>
        <v>0</v>
      </c>
      <c r="E20" s="30"/>
      <c r="F20" s="28">
        <f t="shared" si="1"/>
        <v>0</v>
      </c>
    </row>
    <row r="21" spans="1:9">
      <c r="A21" s="21"/>
      <c r="B21" s="29"/>
      <c r="C21" s="18">
        <f>IF(B21="",0,VLOOKUP('021101'!B21,Cenik!$A$3:$C$468,2,FALSE))</f>
        <v>0</v>
      </c>
      <c r="D21" s="18">
        <f>IF(B21="",0,VLOOKUP('021101'!B21,Cenik!$A$3:$C$468,3,FALSE))</f>
        <v>0</v>
      </c>
      <c r="E21" s="30"/>
      <c r="F21" s="28">
        <f t="shared" si="1"/>
        <v>0</v>
      </c>
    </row>
    <row r="22" spans="1:9">
      <c r="A22" s="21"/>
      <c r="B22" s="29"/>
      <c r="C22" s="18">
        <f>IF(B22="",0,VLOOKUP('021101'!B22,Cenik!$A$3:$C$468,2,FALSE))</f>
        <v>0</v>
      </c>
      <c r="D22" s="18">
        <f>IF(B22="",0,VLOOKUP('021101'!B22,Cenik!$A$3:$C$468,3,FALSE))</f>
        <v>0</v>
      </c>
      <c r="E22" s="30"/>
      <c r="F22" s="28">
        <f t="shared" si="1"/>
        <v>0</v>
      </c>
    </row>
    <row r="23" spans="1:9">
      <c r="A23" s="21"/>
      <c r="B23" s="29"/>
      <c r="C23" s="18">
        <f>IF(B23="",0,VLOOKUP('021101'!B23,Cenik!$A$3:$C$468,2,FALSE))</f>
        <v>0</v>
      </c>
      <c r="D23" s="18">
        <f>IF(B23="",0,VLOOKUP('021101'!B23,Cenik!$A$3:$C$468,3,FALSE))</f>
        <v>0</v>
      </c>
      <c r="E23" s="30"/>
      <c r="F23" s="28">
        <f t="shared" si="1"/>
        <v>0</v>
      </c>
    </row>
    <row r="24" spans="1:9">
      <c r="A24" s="21"/>
      <c r="B24" s="29"/>
      <c r="C24" s="18">
        <f>IF(B24="",0,VLOOKUP('021101'!B24,Cenik!$A$3:$C$468,2,FALSE))</f>
        <v>0</v>
      </c>
      <c r="D24" s="18">
        <f>IF(B24="",0,VLOOKUP('021101'!B24,Cenik!$A$3:$C$468,3,FALSE))</f>
        <v>0</v>
      </c>
      <c r="E24" s="30"/>
      <c r="F24" s="28">
        <f t="shared" si="1"/>
        <v>0</v>
      </c>
    </row>
    <row r="25" spans="1:9">
      <c r="A25" s="21"/>
      <c r="B25" s="29"/>
      <c r="C25" s="18">
        <f>IF(B25="",0,VLOOKUP('021101'!B25,Cenik!$A$3:$C$468,2,FALSE))</f>
        <v>0</v>
      </c>
      <c r="D25" s="18">
        <f>IF(B25="",0,VLOOKUP('021101'!B25,Cenik!$A$3:$C$468,3,FALSE))</f>
        <v>0</v>
      </c>
      <c r="E25" s="30"/>
      <c r="F25" s="28">
        <f t="shared" si="1"/>
        <v>0</v>
      </c>
    </row>
    <row r="26" spans="1:9">
      <c r="A26" s="21"/>
      <c r="B26" s="29"/>
      <c r="C26" s="18">
        <f>IF(B26="",0,VLOOKUP('021101'!B26,Cenik!$A$3:$C$468,2,FALSE))</f>
        <v>0</v>
      </c>
      <c r="D26" s="18">
        <f>IF(B26="",0,VLOOKUP('021101'!B26,Cenik!$A$3:$C$468,3,FALSE))</f>
        <v>0</v>
      </c>
      <c r="E26" s="30"/>
      <c r="F26" s="28">
        <f t="shared" si="1"/>
        <v>0</v>
      </c>
    </row>
    <row r="27" spans="1:9">
      <c r="A27" s="21"/>
      <c r="B27" s="29"/>
      <c r="C27" s="18">
        <f>IF(B27="",0,VLOOKUP('021101'!B27,Cenik!$A$3:$C$468,2,FALSE))</f>
        <v>0</v>
      </c>
      <c r="D27" s="18">
        <f>IF(B27="",0,VLOOKUP('021101'!B27,Cenik!$A$3:$C$468,3,FALSE))</f>
        <v>0</v>
      </c>
      <c r="E27" s="30"/>
      <c r="F27" s="28">
        <f t="shared" si="1"/>
        <v>0</v>
      </c>
    </row>
    <row r="28" spans="1:9">
      <c r="A28" s="21"/>
      <c r="B28" s="29"/>
      <c r="C28" s="18">
        <f>IF(B28="",0,VLOOKUP('021101'!B28,Cenik!$A$3:$C$468,2,FALSE))</f>
        <v>0</v>
      </c>
      <c r="D28" s="18">
        <f>IF(B28="",0,VLOOKUP('021101'!B28,Cenik!$A$3:$C$468,3,FALSE))</f>
        <v>0</v>
      </c>
      <c r="E28" s="30"/>
      <c r="F28" s="28">
        <f t="shared" si="1"/>
        <v>0</v>
      </c>
    </row>
    <row r="29" spans="1:9" ht="13.5" thickBot="1">
      <c r="A29" s="21"/>
      <c r="B29" s="29"/>
      <c r="C29" s="18">
        <f>IF(B29="",0,VLOOKUP('021101'!B29,Cenik!$A$3:$C$468,2,FALSE))</f>
        <v>0</v>
      </c>
      <c r="D29" s="18">
        <f>IF(B29="",0,VLOOKUP('021101'!B29,Cenik!$A$3:$C$468,3,FALSE))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IF(B31="",0,VLOOKUP('021101'!B31,Cenik!$A$3:$C$468,2,FALSE))</f>
        <v>0</v>
      </c>
      <c r="D31" s="33">
        <f>IF(B31="",0,VLOOKUP('021101'!B31,Cenik!$A$3:$C$468,3,FALSE))</f>
        <v>0</v>
      </c>
      <c r="E31" s="27"/>
      <c r="F31" s="34">
        <f t="shared" ref="F31:F44" si="2">D31*E31</f>
        <v>0</v>
      </c>
      <c r="I31" s="7"/>
    </row>
    <row r="32" spans="1:9">
      <c r="A32" s="21"/>
      <c r="B32" s="29"/>
      <c r="C32" s="18">
        <f>IF(B32="",0,VLOOKUP('021101'!B32,Cenik!$A$3:$C$468,2,FALSE))</f>
        <v>0</v>
      </c>
      <c r="D32" s="18">
        <f>IF(B32="",0,VLOOKUP('021101'!B32,Cenik!$A$3:$C$468,3,FALSE))</f>
        <v>0</v>
      </c>
      <c r="E32" s="30"/>
      <c r="F32" s="28">
        <f t="shared" si="2"/>
        <v>0</v>
      </c>
      <c r="I32" s="7"/>
    </row>
    <row r="33" spans="1:6">
      <c r="A33" s="21"/>
      <c r="B33" s="29"/>
      <c r="C33" s="18">
        <f>IF(B33="",0,VLOOKUP('021101'!B33,Cenik!$A$3:$C$468,2,FALSE))</f>
        <v>0</v>
      </c>
      <c r="D33" s="18">
        <f>IF(B33="",0,VLOOKUP('021101'!B33,Cenik!$A$3:$C$468,3,FALSE))</f>
        <v>0</v>
      </c>
      <c r="E33" s="30"/>
      <c r="F33" s="28">
        <f t="shared" si="2"/>
        <v>0</v>
      </c>
    </row>
    <row r="34" spans="1:6">
      <c r="A34" s="21"/>
      <c r="B34" s="29"/>
      <c r="C34" s="18">
        <f>IF(B34="",0,VLOOKUP('021101'!B34,Cenik!$A$3:$C$468,2,FALSE))</f>
        <v>0</v>
      </c>
      <c r="D34" s="18">
        <f>IF(B34="",0,VLOOKUP('021101'!B34,Cenik!$A$3:$C$468,3,FALSE))</f>
        <v>0</v>
      </c>
      <c r="E34" s="30"/>
      <c r="F34" s="28">
        <f t="shared" si="2"/>
        <v>0</v>
      </c>
    </row>
    <row r="35" spans="1:6">
      <c r="A35" s="21"/>
      <c r="B35" s="29"/>
      <c r="C35" s="18">
        <f>IF(B35="",0,VLOOKUP('021101'!B35,Cenik!$A$3:$C$468,2,FALSE))</f>
        <v>0</v>
      </c>
      <c r="D35" s="18">
        <f>IF(B35="",0,VLOOKUP('021101'!B35,Cenik!$A$3:$C$468,3,FALSE))</f>
        <v>0</v>
      </c>
      <c r="E35" s="30"/>
      <c r="F35" s="28">
        <f t="shared" si="2"/>
        <v>0</v>
      </c>
    </row>
    <row r="36" spans="1:6">
      <c r="A36" s="21"/>
      <c r="B36" s="29"/>
      <c r="C36" s="18">
        <f>IF(B36="",0,VLOOKUP('021101'!B36,Cenik!$A$3:$C$468,2,FALSE))</f>
        <v>0</v>
      </c>
      <c r="D36" s="18">
        <f>IF(B36="",0,VLOOKUP('021101'!B36,Cenik!$A$3:$C$468,3,FALSE))</f>
        <v>0</v>
      </c>
      <c r="E36" s="30"/>
      <c r="F36" s="28">
        <f t="shared" si="2"/>
        <v>0</v>
      </c>
    </row>
    <row r="37" spans="1:6">
      <c r="A37" s="21"/>
      <c r="B37" s="29"/>
      <c r="C37" s="18">
        <f>IF(B37="",0,VLOOKUP('021101'!B37,Cenik!$A$3:$C$468,2,FALSE))</f>
        <v>0</v>
      </c>
      <c r="D37" s="18">
        <f>IF(B37="",0,VLOOKUP('021101'!B37,Cenik!$A$3:$C$468,3,FALSE))</f>
        <v>0</v>
      </c>
      <c r="E37" s="30"/>
      <c r="F37" s="28">
        <f t="shared" si="2"/>
        <v>0</v>
      </c>
    </row>
    <row r="38" spans="1:6">
      <c r="A38" s="21"/>
      <c r="B38" s="29"/>
      <c r="C38" s="18">
        <f>IF(B38="",0,VLOOKUP('021101'!B38,Cenik!$A$3:$C$468,2,FALSE))</f>
        <v>0</v>
      </c>
      <c r="D38" s="18">
        <f>IF(B38="",0,VLOOKUP('021101'!B38,Cenik!$A$3:$C$468,3,FALSE))</f>
        <v>0</v>
      </c>
      <c r="E38" s="30"/>
      <c r="F38" s="28">
        <f t="shared" si="2"/>
        <v>0</v>
      </c>
    </row>
    <row r="39" spans="1:6">
      <c r="A39" s="21"/>
      <c r="B39" s="29"/>
      <c r="C39" s="18">
        <f>IF(B39="",0,VLOOKUP('021101'!B39,Cenik!$A$3:$C$468,2,FALSE))</f>
        <v>0</v>
      </c>
      <c r="D39" s="18">
        <f>IF(B39="",0,VLOOKUP('021101'!B39,Cenik!$A$3:$C$468,3,FALSE))</f>
        <v>0</v>
      </c>
      <c r="E39" s="30"/>
      <c r="F39" s="28">
        <f t="shared" si="2"/>
        <v>0</v>
      </c>
    </row>
    <row r="40" spans="1:6">
      <c r="A40" s="21"/>
      <c r="B40" s="29"/>
      <c r="C40" s="18">
        <f>IF(B40="",0,VLOOKUP('021101'!B40,Cenik!$A$3:$C$468,2,FALSE))</f>
        <v>0</v>
      </c>
      <c r="D40" s="18">
        <f>IF(B40="",0,VLOOKUP('021101'!B40,Cenik!$A$3:$C$468,3,FALSE))</f>
        <v>0</v>
      </c>
      <c r="E40" s="30"/>
      <c r="F40" s="28">
        <f t="shared" si="2"/>
        <v>0</v>
      </c>
    </row>
    <row r="41" spans="1:6">
      <c r="A41" s="21"/>
      <c r="B41" s="29"/>
      <c r="C41" s="18">
        <f>IF(B41="",0,VLOOKUP('021101'!B41,Cenik!$A$3:$C$468,2,FALSE))</f>
        <v>0</v>
      </c>
      <c r="D41" s="18">
        <f>IF(B41="",0,VLOOKUP('021101'!B41,Cenik!$A$3:$C$468,3,FALSE))</f>
        <v>0</v>
      </c>
      <c r="E41" s="30"/>
      <c r="F41" s="28">
        <f t="shared" si="2"/>
        <v>0</v>
      </c>
    </row>
    <row r="42" spans="1:6">
      <c r="A42" s="21"/>
      <c r="B42" s="29"/>
      <c r="C42" s="18">
        <f>IF(B42="",0,VLOOKUP('021101'!B42,Cenik!$A$3:$C$468,2,FALSE))</f>
        <v>0</v>
      </c>
      <c r="D42" s="18">
        <f>IF(B42="",0,VLOOKUP('021101'!B42,Cenik!$A$3:$C$468,3,FALSE))</f>
        <v>0</v>
      </c>
      <c r="E42" s="30"/>
      <c r="F42" s="28">
        <f t="shared" si="2"/>
        <v>0</v>
      </c>
    </row>
    <row r="43" spans="1:6">
      <c r="A43" s="21"/>
      <c r="B43" s="29"/>
      <c r="C43" s="18">
        <f>IF(B43="",0,VLOOKUP('021101'!B43,Cenik!$A$3:$C$468,2,FALSE))</f>
        <v>0</v>
      </c>
      <c r="D43" s="18">
        <f>IF(B43="",0,VLOOKUP('021101'!B43,Cenik!$A$3:$C$468,3,FALSE))</f>
        <v>0</v>
      </c>
      <c r="E43" s="30"/>
      <c r="F43" s="28">
        <f t="shared" si="2"/>
        <v>0</v>
      </c>
    </row>
    <row r="44" spans="1:6" ht="13.5" thickBot="1">
      <c r="A44" s="35"/>
      <c r="B44" s="36"/>
      <c r="C44" s="37">
        <f>IF(B44="",0,VLOOKUP('021101'!B44,Cenik!$A$3:$C$468,2,FALSE))</f>
        <v>0</v>
      </c>
      <c r="D44" s="37">
        <f>IF(B44="",0,VLOOKUP('021101'!B44,Cenik!$A$3:$C$468,3,FALSE))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724</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764</v>
      </c>
      <c r="C1" s="210"/>
      <c r="D1" s="211"/>
      <c r="E1" s="215" t="s">
        <v>384</v>
      </c>
      <c r="F1" s="217" t="s">
        <v>132</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IF(B5="",0,VLOOKUP('021201'!B5,Cenik!$A$3:$C$468,2,FALSE))</f>
        <v>0</v>
      </c>
      <c r="D5" s="18">
        <f>IF(B5="",0,VLOOKUP('021201'!B5,Cenik!$A$3:$C$468,3,FALSE))</f>
        <v>0</v>
      </c>
      <c r="E5" s="19"/>
      <c r="F5" s="20">
        <f t="shared" ref="F5:F14" si="0">D5*E5</f>
        <v>0</v>
      </c>
    </row>
    <row r="6" spans="1:6">
      <c r="A6" s="21"/>
      <c r="B6" s="22"/>
      <c r="C6" s="18">
        <f>IF(B6="",0,VLOOKUP('021201'!B6,Cenik!$A$3:$C$468,2,FALSE))</f>
        <v>0</v>
      </c>
      <c r="D6" s="18">
        <f>IF(B6="",0,VLOOKUP('021201'!B6,Cenik!$A$3:$C$468,3,FALSE))</f>
        <v>0</v>
      </c>
      <c r="E6" s="23"/>
      <c r="F6" s="20">
        <f t="shared" si="0"/>
        <v>0</v>
      </c>
    </row>
    <row r="7" spans="1:6">
      <c r="A7" s="21"/>
      <c r="B7" s="22"/>
      <c r="C7" s="18">
        <f>IF(B7="",0,VLOOKUP('021201'!B7,Cenik!$A$3:$C$468,2,FALSE))</f>
        <v>0</v>
      </c>
      <c r="D7" s="18">
        <f>IF(B7="",0,VLOOKUP('021201'!B7,Cenik!$A$3:$C$468,3,FALSE))</f>
        <v>0</v>
      </c>
      <c r="E7" s="23"/>
      <c r="F7" s="20">
        <f t="shared" si="0"/>
        <v>0</v>
      </c>
    </row>
    <row r="8" spans="1:6">
      <c r="A8" s="21"/>
      <c r="B8" s="22"/>
      <c r="C8" s="18">
        <f>IF(B8="",0,VLOOKUP('021201'!B8,Cenik!$A$3:$C$468,2,FALSE))</f>
        <v>0</v>
      </c>
      <c r="D8" s="18">
        <f>IF(B8="",0,VLOOKUP('021201'!B8,Cenik!$A$3:$C$468,3,FALSE))</f>
        <v>0</v>
      </c>
      <c r="E8" s="23"/>
      <c r="F8" s="20">
        <f t="shared" si="0"/>
        <v>0</v>
      </c>
    </row>
    <row r="9" spans="1:6">
      <c r="A9" s="21"/>
      <c r="B9" s="22"/>
      <c r="C9" s="18">
        <f>IF(B9="",0,VLOOKUP('021201'!B9,Cenik!$A$3:$C$468,2,FALSE))</f>
        <v>0</v>
      </c>
      <c r="D9" s="18">
        <f>IF(B9="",0,VLOOKUP('021201'!B9,Cenik!$A$3:$C$468,3,FALSE))</f>
        <v>0</v>
      </c>
      <c r="E9" s="23"/>
      <c r="F9" s="20">
        <f t="shared" si="0"/>
        <v>0</v>
      </c>
    </row>
    <row r="10" spans="1:6">
      <c r="A10" s="21"/>
      <c r="B10" s="22"/>
      <c r="C10" s="18">
        <f>IF(B10="",0,VLOOKUP('021201'!B10,Cenik!$A$3:$C$468,2,FALSE))</f>
        <v>0</v>
      </c>
      <c r="D10" s="18">
        <f>IF(B10="",0,VLOOKUP('021201'!B10,Cenik!$A$3:$C$468,3,FALSE))</f>
        <v>0</v>
      </c>
      <c r="E10" s="23"/>
      <c r="F10" s="20">
        <f t="shared" si="0"/>
        <v>0</v>
      </c>
    </row>
    <row r="11" spans="1:6">
      <c r="A11" s="21"/>
      <c r="B11" s="22"/>
      <c r="C11" s="18">
        <f>IF(B11="",0,VLOOKUP('021201'!B11,Cenik!$A$3:$C$468,2,FALSE))</f>
        <v>0</v>
      </c>
      <c r="D11" s="18">
        <f>IF(B11="",0,VLOOKUP('021201'!B11,Cenik!$A$3:$C$468,3,FALSE))</f>
        <v>0</v>
      </c>
      <c r="E11" s="23"/>
      <c r="F11" s="20">
        <f t="shared" si="0"/>
        <v>0</v>
      </c>
    </row>
    <row r="12" spans="1:6">
      <c r="A12" s="21"/>
      <c r="B12" s="22"/>
      <c r="C12" s="18">
        <f>IF(B12="",0,VLOOKUP('021201'!B12,Cenik!$A$3:$C$468,2,FALSE))</f>
        <v>0</v>
      </c>
      <c r="D12" s="18">
        <f>IF(B12="",0,VLOOKUP('021201'!B12,Cenik!$A$3:$C$468,3,FALSE))</f>
        <v>0</v>
      </c>
      <c r="E12" s="23"/>
      <c r="F12" s="20">
        <f t="shared" si="0"/>
        <v>0</v>
      </c>
    </row>
    <row r="13" spans="1:6">
      <c r="A13" s="21"/>
      <c r="B13" s="22"/>
      <c r="C13" s="18">
        <f>IF(B13="",0,VLOOKUP('021201'!B13,Cenik!$A$3:$C$468,2,FALSE))</f>
        <v>0</v>
      </c>
      <c r="D13" s="18">
        <f>IF(B13="",0,VLOOKUP('021201'!B13,Cenik!$A$3:$C$468,3,FALSE))</f>
        <v>0</v>
      </c>
      <c r="E13" s="23"/>
      <c r="F13" s="20">
        <f t="shared" si="0"/>
        <v>0</v>
      </c>
    </row>
    <row r="14" spans="1:6" ht="13.5" thickBot="1">
      <c r="A14" s="21"/>
      <c r="B14" s="22"/>
      <c r="C14" s="18">
        <f>IF(B14="",0,VLOOKUP('021201'!B14,Cenik!$A$3:$C$468,2,FALSE))</f>
        <v>0</v>
      </c>
      <c r="D14" s="18">
        <f>IF(B14="",0,VLOOKUP('021201'!B14,Cenik!$A$3:$C$468,3,FALSE))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IF(B16="",0,VLOOKUP('021201'!B16,Cenik!$A$3:$C$468,2,FALSE))</f>
        <v>0</v>
      </c>
      <c r="D16" s="18">
        <f>IF(B16="",0,VLOOKUP('021201'!B16,Cenik!$A$3:$C$468,3,FALSE))</f>
        <v>0</v>
      </c>
      <c r="E16" s="27"/>
      <c r="F16" s="28">
        <f t="shared" ref="F16:F29" si="1">D16*E16</f>
        <v>0</v>
      </c>
    </row>
    <row r="17" spans="1:9">
      <c r="A17" s="21"/>
      <c r="B17" s="29"/>
      <c r="C17" s="18">
        <f>IF(B17="",0,VLOOKUP('021201'!B17,Cenik!$A$3:$C$468,2,FALSE))</f>
        <v>0</v>
      </c>
      <c r="D17" s="18">
        <f>IF(B17="",0,VLOOKUP('021201'!B17,Cenik!$A$3:$C$468,3,FALSE))</f>
        <v>0</v>
      </c>
      <c r="E17" s="30"/>
      <c r="F17" s="28">
        <f t="shared" si="1"/>
        <v>0</v>
      </c>
    </row>
    <row r="18" spans="1:9">
      <c r="A18" s="21"/>
      <c r="B18" s="31"/>
      <c r="C18" s="18">
        <f>IF(B18="",0,VLOOKUP('021201'!B18,Cenik!$A$3:$C$468,2,FALSE))</f>
        <v>0</v>
      </c>
      <c r="D18" s="18">
        <f>IF(B18="",0,VLOOKUP('021201'!B18,Cenik!$A$3:$C$468,3,FALSE))</f>
        <v>0</v>
      </c>
      <c r="E18" s="30"/>
      <c r="F18" s="28">
        <f t="shared" si="1"/>
        <v>0</v>
      </c>
    </row>
    <row r="19" spans="1:9">
      <c r="A19" s="21"/>
      <c r="B19" s="29"/>
      <c r="C19" s="18">
        <f>IF(B19="",0,VLOOKUP('021201'!B19,Cenik!$A$3:$C$468,2,FALSE))</f>
        <v>0</v>
      </c>
      <c r="D19" s="18">
        <f>IF(B19="",0,VLOOKUP('021201'!B19,Cenik!$A$3:$C$468,3,FALSE))</f>
        <v>0</v>
      </c>
      <c r="E19" s="30"/>
      <c r="F19" s="28">
        <f t="shared" si="1"/>
        <v>0</v>
      </c>
    </row>
    <row r="20" spans="1:9">
      <c r="A20" s="21"/>
      <c r="B20" s="29"/>
      <c r="C20" s="18">
        <f>IF(B20="",0,VLOOKUP('021201'!B20,Cenik!$A$3:$C$468,2,FALSE))</f>
        <v>0</v>
      </c>
      <c r="D20" s="18">
        <f>IF(B20="",0,VLOOKUP('021201'!B20,Cenik!$A$3:$C$468,3,FALSE))</f>
        <v>0</v>
      </c>
      <c r="E20" s="30"/>
      <c r="F20" s="28">
        <f t="shared" si="1"/>
        <v>0</v>
      </c>
    </row>
    <row r="21" spans="1:9">
      <c r="A21" s="21"/>
      <c r="B21" s="29"/>
      <c r="C21" s="18">
        <f>IF(B21="",0,VLOOKUP('021201'!B21,Cenik!$A$3:$C$468,2,FALSE))</f>
        <v>0</v>
      </c>
      <c r="D21" s="18">
        <f>IF(B21="",0,VLOOKUP('021201'!B21,Cenik!$A$3:$C$468,3,FALSE))</f>
        <v>0</v>
      </c>
      <c r="E21" s="30"/>
      <c r="F21" s="28">
        <f t="shared" si="1"/>
        <v>0</v>
      </c>
    </row>
    <row r="22" spans="1:9">
      <c r="A22" s="21"/>
      <c r="B22" s="29"/>
      <c r="C22" s="18">
        <f>IF(B22="",0,VLOOKUP('021201'!B22,Cenik!$A$3:$C$468,2,FALSE))</f>
        <v>0</v>
      </c>
      <c r="D22" s="18">
        <f>IF(B22="",0,VLOOKUP('021201'!B22,Cenik!$A$3:$C$468,3,FALSE))</f>
        <v>0</v>
      </c>
      <c r="E22" s="30"/>
      <c r="F22" s="28">
        <f t="shared" si="1"/>
        <v>0</v>
      </c>
    </row>
    <row r="23" spans="1:9">
      <c r="A23" s="21"/>
      <c r="B23" s="29"/>
      <c r="C23" s="18">
        <f>IF(B23="",0,VLOOKUP('021201'!B23,Cenik!$A$3:$C$468,2,FALSE))</f>
        <v>0</v>
      </c>
      <c r="D23" s="18">
        <f>IF(B23="",0,VLOOKUP('021201'!B23,Cenik!$A$3:$C$468,3,FALSE))</f>
        <v>0</v>
      </c>
      <c r="E23" s="30"/>
      <c r="F23" s="28">
        <f t="shared" si="1"/>
        <v>0</v>
      </c>
    </row>
    <row r="24" spans="1:9">
      <c r="A24" s="21"/>
      <c r="B24" s="29"/>
      <c r="C24" s="18">
        <f>IF(B24="",0,VLOOKUP('021201'!B24,Cenik!$A$3:$C$468,2,FALSE))</f>
        <v>0</v>
      </c>
      <c r="D24" s="18">
        <f>IF(B24="",0,VLOOKUP('021201'!B24,Cenik!$A$3:$C$468,3,FALSE))</f>
        <v>0</v>
      </c>
      <c r="E24" s="30"/>
      <c r="F24" s="28">
        <f t="shared" si="1"/>
        <v>0</v>
      </c>
    </row>
    <row r="25" spans="1:9">
      <c r="A25" s="21"/>
      <c r="B25" s="29"/>
      <c r="C25" s="18">
        <f>IF(B25="",0,VLOOKUP('021201'!B25,Cenik!$A$3:$C$468,2,FALSE))</f>
        <v>0</v>
      </c>
      <c r="D25" s="18">
        <f>IF(B25="",0,VLOOKUP('021201'!B25,Cenik!$A$3:$C$468,3,FALSE))</f>
        <v>0</v>
      </c>
      <c r="E25" s="30"/>
      <c r="F25" s="28">
        <f t="shared" si="1"/>
        <v>0</v>
      </c>
    </row>
    <row r="26" spans="1:9">
      <c r="A26" s="21"/>
      <c r="B26" s="29"/>
      <c r="C26" s="18">
        <f>IF(B26="",0,VLOOKUP('021201'!B26,Cenik!$A$3:$C$468,2,FALSE))</f>
        <v>0</v>
      </c>
      <c r="D26" s="18">
        <f>IF(B26="",0,VLOOKUP('021201'!B26,Cenik!$A$3:$C$468,3,FALSE))</f>
        <v>0</v>
      </c>
      <c r="E26" s="30"/>
      <c r="F26" s="28">
        <f t="shared" si="1"/>
        <v>0</v>
      </c>
    </row>
    <row r="27" spans="1:9">
      <c r="A27" s="21"/>
      <c r="B27" s="29"/>
      <c r="C27" s="18">
        <f>IF(B27="",0,VLOOKUP('021201'!B27,Cenik!$A$3:$C$468,2,FALSE))</f>
        <v>0</v>
      </c>
      <c r="D27" s="18">
        <f>IF(B27="",0,VLOOKUP('021201'!B27,Cenik!$A$3:$C$468,3,FALSE))</f>
        <v>0</v>
      </c>
      <c r="E27" s="30"/>
      <c r="F27" s="28">
        <f t="shared" si="1"/>
        <v>0</v>
      </c>
    </row>
    <row r="28" spans="1:9">
      <c r="A28" s="21"/>
      <c r="B28" s="29"/>
      <c r="C28" s="18">
        <f>IF(B28="",0,VLOOKUP('021201'!B28,Cenik!$A$3:$C$468,2,FALSE))</f>
        <v>0</v>
      </c>
      <c r="D28" s="18">
        <f>IF(B28="",0,VLOOKUP('021201'!B28,Cenik!$A$3:$C$468,3,FALSE))</f>
        <v>0</v>
      </c>
      <c r="E28" s="30"/>
      <c r="F28" s="28">
        <f t="shared" si="1"/>
        <v>0</v>
      </c>
    </row>
    <row r="29" spans="1:9" ht="13.5" thickBot="1">
      <c r="A29" s="21"/>
      <c r="B29" s="29"/>
      <c r="C29" s="18">
        <f>IF(B29="",0,VLOOKUP('021201'!B29,Cenik!$A$3:$C$468,2,FALSE))</f>
        <v>0</v>
      </c>
      <c r="D29" s="18">
        <f>IF(B29="",0,VLOOKUP('021201'!B29,Cenik!$A$3:$C$468,3,FALSE))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IF(B31="",0,VLOOKUP('021201'!B31,Cenik!$A$3:$C$468,2,FALSE))</f>
        <v>0</v>
      </c>
      <c r="D31" s="33">
        <f>IF(B31="",0,VLOOKUP('021201'!B31,Cenik!$A$3:$C$468,3,FALSE))</f>
        <v>0</v>
      </c>
      <c r="E31" s="27"/>
      <c r="F31" s="34">
        <f t="shared" ref="F31:F44" si="2">D31*E31</f>
        <v>0</v>
      </c>
      <c r="I31" s="7"/>
    </row>
    <row r="32" spans="1:9">
      <c r="A32" s="21"/>
      <c r="B32" s="29"/>
      <c r="C32" s="18">
        <f>IF(B32="",0,VLOOKUP('021201'!B32,Cenik!$A$3:$C$468,2,FALSE))</f>
        <v>0</v>
      </c>
      <c r="D32" s="18">
        <f>IF(B32="",0,VLOOKUP('021201'!B32,Cenik!$A$3:$C$468,3,FALSE))</f>
        <v>0</v>
      </c>
      <c r="E32" s="30"/>
      <c r="F32" s="28">
        <f t="shared" si="2"/>
        <v>0</v>
      </c>
      <c r="I32" s="7"/>
    </row>
    <row r="33" spans="1:6">
      <c r="A33" s="21"/>
      <c r="B33" s="29"/>
      <c r="C33" s="18">
        <f>IF(B33="",0,VLOOKUP('021201'!B33,Cenik!$A$3:$C$468,2,FALSE))</f>
        <v>0</v>
      </c>
      <c r="D33" s="18">
        <f>IF(B33="",0,VLOOKUP('021201'!B33,Cenik!$A$3:$C$468,3,FALSE))</f>
        <v>0</v>
      </c>
      <c r="E33" s="30"/>
      <c r="F33" s="28">
        <f t="shared" si="2"/>
        <v>0</v>
      </c>
    </row>
    <row r="34" spans="1:6">
      <c r="A34" s="21"/>
      <c r="B34" s="29"/>
      <c r="C34" s="18">
        <f>IF(B34="",0,VLOOKUP('021201'!B34,Cenik!$A$3:$C$468,2,FALSE))</f>
        <v>0</v>
      </c>
      <c r="D34" s="18">
        <f>IF(B34="",0,VLOOKUP('021201'!B34,Cenik!$A$3:$C$468,3,FALSE))</f>
        <v>0</v>
      </c>
      <c r="E34" s="30"/>
      <c r="F34" s="28">
        <f t="shared" si="2"/>
        <v>0</v>
      </c>
    </row>
    <row r="35" spans="1:6">
      <c r="A35" s="21"/>
      <c r="B35" s="29"/>
      <c r="C35" s="18">
        <f>IF(B35="",0,VLOOKUP('021201'!B35,Cenik!$A$3:$C$468,2,FALSE))</f>
        <v>0</v>
      </c>
      <c r="D35" s="18">
        <f>IF(B35="",0,VLOOKUP('021201'!B35,Cenik!$A$3:$C$468,3,FALSE))</f>
        <v>0</v>
      </c>
      <c r="E35" s="30"/>
      <c r="F35" s="28">
        <f t="shared" si="2"/>
        <v>0</v>
      </c>
    </row>
    <row r="36" spans="1:6">
      <c r="A36" s="21"/>
      <c r="B36" s="29"/>
      <c r="C36" s="18">
        <f>IF(B36="",0,VLOOKUP('021201'!B36,Cenik!$A$3:$C$468,2,FALSE))</f>
        <v>0</v>
      </c>
      <c r="D36" s="18">
        <f>IF(B36="",0,VLOOKUP('021201'!B36,Cenik!$A$3:$C$468,3,FALSE))</f>
        <v>0</v>
      </c>
      <c r="E36" s="30"/>
      <c r="F36" s="28">
        <f t="shared" si="2"/>
        <v>0</v>
      </c>
    </row>
    <row r="37" spans="1:6">
      <c r="A37" s="21"/>
      <c r="B37" s="29"/>
      <c r="C37" s="18">
        <f>IF(B37="",0,VLOOKUP('021201'!B37,Cenik!$A$3:$C$468,2,FALSE))</f>
        <v>0</v>
      </c>
      <c r="D37" s="18">
        <f>IF(B37="",0,VLOOKUP('021201'!B37,Cenik!$A$3:$C$468,3,FALSE))</f>
        <v>0</v>
      </c>
      <c r="E37" s="30"/>
      <c r="F37" s="28">
        <f t="shared" si="2"/>
        <v>0</v>
      </c>
    </row>
    <row r="38" spans="1:6">
      <c r="A38" s="21"/>
      <c r="B38" s="29"/>
      <c r="C38" s="18">
        <f>IF(B38="",0,VLOOKUP('021201'!B38,Cenik!$A$3:$C$468,2,FALSE))</f>
        <v>0</v>
      </c>
      <c r="D38" s="18">
        <f>IF(B38="",0,VLOOKUP('021201'!B38,Cenik!$A$3:$C$468,3,FALSE))</f>
        <v>0</v>
      </c>
      <c r="E38" s="30"/>
      <c r="F38" s="28">
        <f t="shared" si="2"/>
        <v>0</v>
      </c>
    </row>
    <row r="39" spans="1:6">
      <c r="A39" s="21"/>
      <c r="B39" s="29"/>
      <c r="C39" s="18">
        <f>IF(B39="",0,VLOOKUP('021201'!B39,Cenik!$A$3:$C$468,2,FALSE))</f>
        <v>0</v>
      </c>
      <c r="D39" s="18">
        <f>IF(B39="",0,VLOOKUP('021201'!B39,Cenik!$A$3:$C$468,3,FALSE))</f>
        <v>0</v>
      </c>
      <c r="E39" s="30"/>
      <c r="F39" s="28">
        <f t="shared" si="2"/>
        <v>0</v>
      </c>
    </row>
    <row r="40" spans="1:6">
      <c r="A40" s="21"/>
      <c r="B40" s="29"/>
      <c r="C40" s="18">
        <f>IF(B40="",0,VLOOKUP('021201'!B40,Cenik!$A$3:$C$468,2,FALSE))</f>
        <v>0</v>
      </c>
      <c r="D40" s="18">
        <f>IF(B40="",0,VLOOKUP('021201'!B40,Cenik!$A$3:$C$468,3,FALSE))</f>
        <v>0</v>
      </c>
      <c r="E40" s="30"/>
      <c r="F40" s="28">
        <f t="shared" si="2"/>
        <v>0</v>
      </c>
    </row>
    <row r="41" spans="1:6">
      <c r="A41" s="21"/>
      <c r="B41" s="29"/>
      <c r="C41" s="18">
        <f>IF(B41="",0,VLOOKUP('021201'!B41,Cenik!$A$3:$C$468,2,FALSE))</f>
        <v>0</v>
      </c>
      <c r="D41" s="18">
        <f>IF(B41="",0,VLOOKUP('021201'!B41,Cenik!$A$3:$C$468,3,FALSE))</f>
        <v>0</v>
      </c>
      <c r="E41" s="30"/>
      <c r="F41" s="28">
        <f t="shared" si="2"/>
        <v>0</v>
      </c>
    </row>
    <row r="42" spans="1:6">
      <c r="A42" s="21"/>
      <c r="B42" s="29"/>
      <c r="C42" s="18">
        <f>IF(B42="",0,VLOOKUP('021201'!B42,Cenik!$A$3:$C$468,2,FALSE))</f>
        <v>0</v>
      </c>
      <c r="D42" s="18">
        <f>IF(B42="",0,VLOOKUP('021201'!B42,Cenik!$A$3:$C$468,3,FALSE))</f>
        <v>0</v>
      </c>
      <c r="E42" s="30"/>
      <c r="F42" s="28">
        <f t="shared" si="2"/>
        <v>0</v>
      </c>
    </row>
    <row r="43" spans="1:6">
      <c r="A43" s="21"/>
      <c r="B43" s="29"/>
      <c r="C43" s="18">
        <f>IF(B43="",0,VLOOKUP('021201'!B43,Cenik!$A$3:$C$468,2,FALSE))</f>
        <v>0</v>
      </c>
      <c r="D43" s="18">
        <f>IF(B43="",0,VLOOKUP('021201'!B43,Cenik!$A$3:$C$468,3,FALSE))</f>
        <v>0</v>
      </c>
      <c r="E43" s="30"/>
      <c r="F43" s="28">
        <f t="shared" si="2"/>
        <v>0</v>
      </c>
    </row>
    <row r="44" spans="1:6" ht="13.5" thickBot="1">
      <c r="A44" s="35"/>
      <c r="B44" s="36"/>
      <c r="C44" s="37">
        <f>IF(B44="",0,VLOOKUP('021201'!B44,Cenik!$A$3:$C$468,2,FALSE))</f>
        <v>0</v>
      </c>
      <c r="D44" s="37">
        <f>IF(B44="",0,VLOOKUP('021201'!B44,Cenik!$A$3:$C$468,3,FALSE))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667</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765</v>
      </c>
      <c r="C1" s="210"/>
      <c r="D1" s="211"/>
      <c r="E1" s="215" t="s">
        <v>384</v>
      </c>
      <c r="F1" s="217" t="s">
        <v>265</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IF(B5="",0,VLOOKUP('021301'!B5,Cenik!$A$3:$C$468,2,FALSE))</f>
        <v>0</v>
      </c>
      <c r="D5" s="18">
        <f>IF(B5="",0,VLOOKUP('021301'!B5,Cenik!$A$3:$C$468,3,FALSE))</f>
        <v>0</v>
      </c>
      <c r="E5" s="19"/>
      <c r="F5" s="20">
        <f t="shared" ref="F5:F14" si="0">D5*E5</f>
        <v>0</v>
      </c>
    </row>
    <row r="6" spans="1:6">
      <c r="A6" s="21"/>
      <c r="B6" s="22"/>
      <c r="C6" s="18">
        <f>IF(B6="",0,VLOOKUP('021301'!B6,Cenik!$A$3:$C$468,2,FALSE))</f>
        <v>0</v>
      </c>
      <c r="D6" s="18">
        <f>IF(B6="",0,VLOOKUP('021301'!B6,Cenik!$A$3:$C$468,3,FALSE))</f>
        <v>0</v>
      </c>
      <c r="E6" s="23"/>
      <c r="F6" s="20">
        <f t="shared" si="0"/>
        <v>0</v>
      </c>
    </row>
    <row r="7" spans="1:6">
      <c r="A7" s="21"/>
      <c r="B7" s="22"/>
      <c r="C7" s="18">
        <f>IF(B7="",0,VLOOKUP('021301'!B7,Cenik!$A$3:$C$468,2,FALSE))</f>
        <v>0</v>
      </c>
      <c r="D7" s="18">
        <f>IF(B7="",0,VLOOKUP('021301'!B7,Cenik!$A$3:$C$468,3,FALSE))</f>
        <v>0</v>
      </c>
      <c r="E7" s="23"/>
      <c r="F7" s="20">
        <f t="shared" si="0"/>
        <v>0</v>
      </c>
    </row>
    <row r="8" spans="1:6">
      <c r="A8" s="21"/>
      <c r="B8" s="22"/>
      <c r="C8" s="18">
        <f>IF(B8="",0,VLOOKUP('021301'!B8,Cenik!$A$3:$C$468,2,FALSE))</f>
        <v>0</v>
      </c>
      <c r="D8" s="18">
        <f>IF(B8="",0,VLOOKUP('021301'!B8,Cenik!$A$3:$C$468,3,FALSE))</f>
        <v>0</v>
      </c>
      <c r="E8" s="23"/>
      <c r="F8" s="20">
        <f t="shared" si="0"/>
        <v>0</v>
      </c>
    </row>
    <row r="9" spans="1:6">
      <c r="A9" s="21"/>
      <c r="B9" s="22"/>
      <c r="C9" s="18">
        <f>IF(B9="",0,VLOOKUP('021301'!B9,Cenik!$A$3:$C$468,2,FALSE))</f>
        <v>0</v>
      </c>
      <c r="D9" s="18">
        <f>IF(B9="",0,VLOOKUP('021301'!B9,Cenik!$A$3:$C$468,3,FALSE))</f>
        <v>0</v>
      </c>
      <c r="E9" s="23"/>
      <c r="F9" s="20">
        <f t="shared" si="0"/>
        <v>0</v>
      </c>
    </row>
    <row r="10" spans="1:6">
      <c r="A10" s="21"/>
      <c r="B10" s="22"/>
      <c r="C10" s="18">
        <f>IF(B10="",0,VLOOKUP('021301'!B10,Cenik!$A$3:$C$468,2,FALSE))</f>
        <v>0</v>
      </c>
      <c r="D10" s="18">
        <f>IF(B10="",0,VLOOKUP('021301'!B10,Cenik!$A$3:$C$468,3,FALSE))</f>
        <v>0</v>
      </c>
      <c r="E10" s="23"/>
      <c r="F10" s="20">
        <f t="shared" si="0"/>
        <v>0</v>
      </c>
    </row>
    <row r="11" spans="1:6">
      <c r="A11" s="21"/>
      <c r="B11" s="22"/>
      <c r="C11" s="18">
        <f>IF(B11="",0,VLOOKUP('021301'!B11,Cenik!$A$3:$C$468,2,FALSE))</f>
        <v>0</v>
      </c>
      <c r="D11" s="18">
        <f>IF(B11="",0,VLOOKUP('021301'!B11,Cenik!$A$3:$C$468,3,FALSE))</f>
        <v>0</v>
      </c>
      <c r="E11" s="23"/>
      <c r="F11" s="20">
        <f t="shared" si="0"/>
        <v>0</v>
      </c>
    </row>
    <row r="12" spans="1:6">
      <c r="A12" s="21"/>
      <c r="B12" s="22"/>
      <c r="C12" s="18">
        <f>IF(B12="",0,VLOOKUP('021301'!B12,Cenik!$A$3:$C$468,2,FALSE))</f>
        <v>0</v>
      </c>
      <c r="D12" s="18">
        <f>IF(B12="",0,VLOOKUP('021301'!B12,Cenik!$A$3:$C$468,3,FALSE))</f>
        <v>0</v>
      </c>
      <c r="E12" s="23"/>
      <c r="F12" s="20">
        <f t="shared" si="0"/>
        <v>0</v>
      </c>
    </row>
    <row r="13" spans="1:6">
      <c r="A13" s="21"/>
      <c r="B13" s="22"/>
      <c r="C13" s="18">
        <f>IF(B13="",0,VLOOKUP('021301'!B13,Cenik!$A$3:$C$468,2,FALSE))</f>
        <v>0</v>
      </c>
      <c r="D13" s="18">
        <f>IF(B13="",0,VLOOKUP('021301'!B13,Cenik!$A$3:$C$468,3,FALSE))</f>
        <v>0</v>
      </c>
      <c r="E13" s="23"/>
      <c r="F13" s="20">
        <f t="shared" si="0"/>
        <v>0</v>
      </c>
    </row>
    <row r="14" spans="1:6" ht="13.5" thickBot="1">
      <c r="A14" s="21"/>
      <c r="B14" s="22"/>
      <c r="C14" s="18">
        <f>IF(B14="",0,VLOOKUP('021301'!B14,Cenik!$A$3:$C$468,2,FALSE))</f>
        <v>0</v>
      </c>
      <c r="D14" s="18">
        <f>IF(B14="",0,VLOOKUP('021301'!B14,Cenik!$A$3:$C$468,3,FALSE))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IF(B16="",0,VLOOKUP('021301'!B16,Cenik!$A$3:$C$468,2,FALSE))</f>
        <v>0</v>
      </c>
      <c r="D16" s="18">
        <f>IF(B16="",0,VLOOKUP('021301'!B16,Cenik!$A$3:$C$468,3,FALSE))</f>
        <v>0</v>
      </c>
      <c r="E16" s="27"/>
      <c r="F16" s="28">
        <f t="shared" ref="F16:F29" si="1">D16*E16</f>
        <v>0</v>
      </c>
    </row>
    <row r="17" spans="1:9">
      <c r="A17" s="21"/>
      <c r="B17" s="29"/>
      <c r="C17" s="18">
        <f>IF(B17="",0,VLOOKUP('021301'!B17,Cenik!$A$3:$C$468,2,FALSE))</f>
        <v>0</v>
      </c>
      <c r="D17" s="18">
        <f>IF(B17="",0,VLOOKUP('021301'!B17,Cenik!$A$3:$C$468,3,FALSE))</f>
        <v>0</v>
      </c>
      <c r="E17" s="30"/>
      <c r="F17" s="28">
        <f t="shared" si="1"/>
        <v>0</v>
      </c>
    </row>
    <row r="18" spans="1:9">
      <c r="A18" s="21"/>
      <c r="B18" s="31"/>
      <c r="C18" s="18">
        <f>IF(B18="",0,VLOOKUP('021301'!B18,Cenik!$A$3:$C$468,2,FALSE))</f>
        <v>0</v>
      </c>
      <c r="D18" s="18">
        <f>IF(B18="",0,VLOOKUP('021301'!B18,Cenik!$A$3:$C$468,3,FALSE))</f>
        <v>0</v>
      </c>
      <c r="E18" s="30"/>
      <c r="F18" s="28">
        <f t="shared" si="1"/>
        <v>0</v>
      </c>
    </row>
    <row r="19" spans="1:9">
      <c r="A19" s="21"/>
      <c r="B19" s="29"/>
      <c r="C19" s="18">
        <f>IF(B19="",0,VLOOKUP('021301'!B19,Cenik!$A$3:$C$468,2,FALSE))</f>
        <v>0</v>
      </c>
      <c r="D19" s="18">
        <f>IF(B19="",0,VLOOKUP('021301'!B19,Cenik!$A$3:$C$468,3,FALSE))</f>
        <v>0</v>
      </c>
      <c r="E19" s="30"/>
      <c r="F19" s="28">
        <f t="shared" si="1"/>
        <v>0</v>
      </c>
    </row>
    <row r="20" spans="1:9">
      <c r="A20" s="21"/>
      <c r="B20" s="29"/>
      <c r="C20" s="18">
        <f>IF(B20="",0,VLOOKUP('021301'!B20,Cenik!$A$3:$C$468,2,FALSE))</f>
        <v>0</v>
      </c>
      <c r="D20" s="18">
        <f>IF(B20="",0,VLOOKUP('021301'!B20,Cenik!$A$3:$C$468,3,FALSE))</f>
        <v>0</v>
      </c>
      <c r="E20" s="30"/>
      <c r="F20" s="28">
        <f t="shared" si="1"/>
        <v>0</v>
      </c>
    </row>
    <row r="21" spans="1:9">
      <c r="A21" s="21"/>
      <c r="B21" s="29"/>
      <c r="C21" s="18">
        <f>IF(B21="",0,VLOOKUP('021301'!B21,Cenik!$A$3:$C$468,2,FALSE))</f>
        <v>0</v>
      </c>
      <c r="D21" s="18">
        <f>IF(B21="",0,VLOOKUP('021301'!B21,Cenik!$A$3:$C$468,3,FALSE))</f>
        <v>0</v>
      </c>
      <c r="E21" s="30"/>
      <c r="F21" s="28">
        <f t="shared" si="1"/>
        <v>0</v>
      </c>
    </row>
    <row r="22" spans="1:9">
      <c r="A22" s="21"/>
      <c r="B22" s="29"/>
      <c r="C22" s="18">
        <f>IF(B22="",0,VLOOKUP('021301'!B22,Cenik!$A$3:$C$468,2,FALSE))</f>
        <v>0</v>
      </c>
      <c r="D22" s="18">
        <f>IF(B22="",0,VLOOKUP('021301'!B22,Cenik!$A$3:$C$468,3,FALSE))</f>
        <v>0</v>
      </c>
      <c r="E22" s="30"/>
      <c r="F22" s="28">
        <f t="shared" si="1"/>
        <v>0</v>
      </c>
    </row>
    <row r="23" spans="1:9">
      <c r="A23" s="21"/>
      <c r="B23" s="29"/>
      <c r="C23" s="18">
        <f>IF(B23="",0,VLOOKUP('021301'!B23,Cenik!$A$3:$C$468,2,FALSE))</f>
        <v>0</v>
      </c>
      <c r="D23" s="18">
        <f>IF(B23="",0,VLOOKUP('021301'!B23,Cenik!$A$3:$C$468,3,FALSE))</f>
        <v>0</v>
      </c>
      <c r="E23" s="30"/>
      <c r="F23" s="28">
        <f t="shared" si="1"/>
        <v>0</v>
      </c>
    </row>
    <row r="24" spans="1:9">
      <c r="A24" s="21"/>
      <c r="B24" s="29"/>
      <c r="C24" s="18">
        <f>IF(B24="",0,VLOOKUP('021301'!B24,Cenik!$A$3:$C$468,2,FALSE))</f>
        <v>0</v>
      </c>
      <c r="D24" s="18">
        <f>IF(B24="",0,VLOOKUP('021301'!B24,Cenik!$A$3:$C$468,3,FALSE))</f>
        <v>0</v>
      </c>
      <c r="E24" s="30"/>
      <c r="F24" s="28">
        <f t="shared" si="1"/>
        <v>0</v>
      </c>
    </row>
    <row r="25" spans="1:9">
      <c r="A25" s="21"/>
      <c r="B25" s="29"/>
      <c r="C25" s="18">
        <f>IF(B25="",0,VLOOKUP('021301'!B25,Cenik!$A$3:$C$468,2,FALSE))</f>
        <v>0</v>
      </c>
      <c r="D25" s="18">
        <f>IF(B25="",0,VLOOKUP('021301'!B25,Cenik!$A$3:$C$468,3,FALSE))</f>
        <v>0</v>
      </c>
      <c r="E25" s="30"/>
      <c r="F25" s="28">
        <f t="shared" si="1"/>
        <v>0</v>
      </c>
    </row>
    <row r="26" spans="1:9">
      <c r="A26" s="21"/>
      <c r="B26" s="29"/>
      <c r="C26" s="18">
        <f>IF(B26="",0,VLOOKUP('021301'!B26,Cenik!$A$3:$C$468,2,FALSE))</f>
        <v>0</v>
      </c>
      <c r="D26" s="18">
        <f>IF(B26="",0,VLOOKUP('021301'!B26,Cenik!$A$3:$C$468,3,FALSE))</f>
        <v>0</v>
      </c>
      <c r="E26" s="30"/>
      <c r="F26" s="28">
        <f t="shared" si="1"/>
        <v>0</v>
      </c>
    </row>
    <row r="27" spans="1:9">
      <c r="A27" s="21"/>
      <c r="B27" s="29"/>
      <c r="C27" s="18">
        <f>IF(B27="",0,VLOOKUP('021301'!B27,Cenik!$A$3:$C$468,2,FALSE))</f>
        <v>0</v>
      </c>
      <c r="D27" s="18">
        <f>IF(B27="",0,VLOOKUP('021301'!B27,Cenik!$A$3:$C$468,3,FALSE))</f>
        <v>0</v>
      </c>
      <c r="E27" s="30"/>
      <c r="F27" s="28">
        <f t="shared" si="1"/>
        <v>0</v>
      </c>
    </row>
    <row r="28" spans="1:9">
      <c r="A28" s="21"/>
      <c r="B28" s="29"/>
      <c r="C28" s="18">
        <f>IF(B28="",0,VLOOKUP('021301'!B28,Cenik!$A$3:$C$468,2,FALSE))</f>
        <v>0</v>
      </c>
      <c r="D28" s="18">
        <f>IF(B28="",0,VLOOKUP('021301'!B28,Cenik!$A$3:$C$468,3,FALSE))</f>
        <v>0</v>
      </c>
      <c r="E28" s="30"/>
      <c r="F28" s="28">
        <f t="shared" si="1"/>
        <v>0</v>
      </c>
    </row>
    <row r="29" spans="1:9" ht="13.5" thickBot="1">
      <c r="A29" s="21"/>
      <c r="B29" s="29"/>
      <c r="C29" s="18">
        <f>IF(B29="",0,VLOOKUP('021301'!B29,Cenik!$A$3:$C$468,2,FALSE))</f>
        <v>0</v>
      </c>
      <c r="D29" s="18">
        <f>IF(B29="",0,VLOOKUP('021301'!B29,Cenik!$A$3:$C$468,3,FALSE))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IF(B31="",0,VLOOKUP('021301'!B31,Cenik!$A$3:$C$468,2,FALSE))</f>
        <v>0</v>
      </c>
      <c r="D31" s="33">
        <f>IF(B31="",0,VLOOKUP('021301'!B31,Cenik!$A$3:$C$468,3,FALSE))</f>
        <v>0</v>
      </c>
      <c r="E31" s="27"/>
      <c r="F31" s="34">
        <f t="shared" ref="F31:F44" si="2">D31*E31</f>
        <v>0</v>
      </c>
      <c r="I31" s="7"/>
    </row>
    <row r="32" spans="1:9">
      <c r="A32" s="21"/>
      <c r="B32" s="29"/>
      <c r="C32" s="18">
        <f>IF(B32="",0,VLOOKUP('021301'!B32,Cenik!$A$3:$C$468,2,FALSE))</f>
        <v>0</v>
      </c>
      <c r="D32" s="18">
        <f>IF(B32="",0,VLOOKUP('021301'!B32,Cenik!$A$3:$C$468,3,FALSE))</f>
        <v>0</v>
      </c>
      <c r="E32" s="30"/>
      <c r="F32" s="28">
        <f t="shared" si="2"/>
        <v>0</v>
      </c>
      <c r="I32" s="7"/>
    </row>
    <row r="33" spans="1:6">
      <c r="A33" s="21"/>
      <c r="B33" s="29"/>
      <c r="C33" s="18">
        <f>IF(B33="",0,VLOOKUP('021301'!B33,Cenik!$A$3:$C$468,2,FALSE))</f>
        <v>0</v>
      </c>
      <c r="D33" s="18">
        <f>IF(B33="",0,VLOOKUP('021301'!B33,Cenik!$A$3:$C$468,3,FALSE))</f>
        <v>0</v>
      </c>
      <c r="E33" s="30"/>
      <c r="F33" s="28">
        <f t="shared" si="2"/>
        <v>0</v>
      </c>
    </row>
    <row r="34" spans="1:6">
      <c r="A34" s="21"/>
      <c r="B34" s="29"/>
      <c r="C34" s="18">
        <f>IF(B34="",0,VLOOKUP('021301'!B34,Cenik!$A$3:$C$468,2,FALSE))</f>
        <v>0</v>
      </c>
      <c r="D34" s="18">
        <f>IF(B34="",0,VLOOKUP('021301'!B34,Cenik!$A$3:$C$468,3,FALSE))</f>
        <v>0</v>
      </c>
      <c r="E34" s="30"/>
      <c r="F34" s="28">
        <f t="shared" si="2"/>
        <v>0</v>
      </c>
    </row>
    <row r="35" spans="1:6">
      <c r="A35" s="21"/>
      <c r="B35" s="29"/>
      <c r="C35" s="18">
        <f>IF(B35="",0,VLOOKUP('021301'!B35,Cenik!$A$3:$C$468,2,FALSE))</f>
        <v>0</v>
      </c>
      <c r="D35" s="18">
        <f>IF(B35="",0,VLOOKUP('021301'!B35,Cenik!$A$3:$C$468,3,FALSE))</f>
        <v>0</v>
      </c>
      <c r="E35" s="30"/>
      <c r="F35" s="28">
        <f t="shared" si="2"/>
        <v>0</v>
      </c>
    </row>
    <row r="36" spans="1:6">
      <c r="A36" s="21"/>
      <c r="B36" s="29"/>
      <c r="C36" s="18">
        <f>IF(B36="",0,VLOOKUP('021301'!B36,Cenik!$A$3:$C$468,2,FALSE))</f>
        <v>0</v>
      </c>
      <c r="D36" s="18">
        <f>IF(B36="",0,VLOOKUP('021301'!B36,Cenik!$A$3:$C$468,3,FALSE))</f>
        <v>0</v>
      </c>
      <c r="E36" s="30"/>
      <c r="F36" s="28">
        <f t="shared" si="2"/>
        <v>0</v>
      </c>
    </row>
    <row r="37" spans="1:6">
      <c r="A37" s="21"/>
      <c r="B37" s="29"/>
      <c r="C37" s="18">
        <f>IF(B37="",0,VLOOKUP('021301'!B37,Cenik!$A$3:$C$468,2,FALSE))</f>
        <v>0</v>
      </c>
      <c r="D37" s="18">
        <f>IF(B37="",0,VLOOKUP('021301'!B37,Cenik!$A$3:$C$468,3,FALSE))</f>
        <v>0</v>
      </c>
      <c r="E37" s="30"/>
      <c r="F37" s="28">
        <f t="shared" si="2"/>
        <v>0</v>
      </c>
    </row>
    <row r="38" spans="1:6">
      <c r="A38" s="21"/>
      <c r="B38" s="29"/>
      <c r="C38" s="18">
        <f>IF(B38="",0,VLOOKUP('021301'!B38,Cenik!$A$3:$C$468,2,FALSE))</f>
        <v>0</v>
      </c>
      <c r="D38" s="18">
        <f>IF(B38="",0,VLOOKUP('021301'!B38,Cenik!$A$3:$C$468,3,FALSE))</f>
        <v>0</v>
      </c>
      <c r="E38" s="30"/>
      <c r="F38" s="28">
        <f t="shared" si="2"/>
        <v>0</v>
      </c>
    </row>
    <row r="39" spans="1:6">
      <c r="A39" s="21"/>
      <c r="B39" s="29"/>
      <c r="C39" s="18">
        <f>IF(B39="",0,VLOOKUP('021301'!B39,Cenik!$A$3:$C$468,2,FALSE))</f>
        <v>0</v>
      </c>
      <c r="D39" s="18">
        <f>IF(B39="",0,VLOOKUP('021301'!B39,Cenik!$A$3:$C$468,3,FALSE))</f>
        <v>0</v>
      </c>
      <c r="E39" s="30"/>
      <c r="F39" s="28">
        <f t="shared" si="2"/>
        <v>0</v>
      </c>
    </row>
    <row r="40" spans="1:6">
      <c r="A40" s="21"/>
      <c r="B40" s="29"/>
      <c r="C40" s="18">
        <f>IF(B40="",0,VLOOKUP('021301'!B40,Cenik!$A$3:$C$468,2,FALSE))</f>
        <v>0</v>
      </c>
      <c r="D40" s="18">
        <f>IF(B40="",0,VLOOKUP('021301'!B40,Cenik!$A$3:$C$468,3,FALSE))</f>
        <v>0</v>
      </c>
      <c r="E40" s="30"/>
      <c r="F40" s="28">
        <f t="shared" si="2"/>
        <v>0</v>
      </c>
    </row>
    <row r="41" spans="1:6">
      <c r="A41" s="21"/>
      <c r="B41" s="29"/>
      <c r="C41" s="18">
        <f>IF(B41="",0,VLOOKUP('021301'!B41,Cenik!$A$3:$C$468,2,FALSE))</f>
        <v>0</v>
      </c>
      <c r="D41" s="18">
        <f>IF(B41="",0,VLOOKUP('021301'!B41,Cenik!$A$3:$C$468,3,FALSE))</f>
        <v>0</v>
      </c>
      <c r="E41" s="30"/>
      <c r="F41" s="28">
        <f t="shared" si="2"/>
        <v>0</v>
      </c>
    </row>
    <row r="42" spans="1:6">
      <c r="A42" s="21"/>
      <c r="B42" s="29"/>
      <c r="C42" s="18">
        <f>IF(B42="",0,VLOOKUP('021301'!B42,Cenik!$A$3:$C$468,2,FALSE))</f>
        <v>0</v>
      </c>
      <c r="D42" s="18">
        <f>IF(B42="",0,VLOOKUP('021301'!B42,Cenik!$A$3:$C$468,3,FALSE))</f>
        <v>0</v>
      </c>
      <c r="E42" s="30"/>
      <c r="F42" s="28">
        <f t="shared" si="2"/>
        <v>0</v>
      </c>
    </row>
    <row r="43" spans="1:6">
      <c r="A43" s="21"/>
      <c r="B43" s="29"/>
      <c r="C43" s="18">
        <f>IF(B43="",0,VLOOKUP('021301'!B43,Cenik!$A$3:$C$468,2,FALSE))</f>
        <v>0</v>
      </c>
      <c r="D43" s="18">
        <f>IF(B43="",0,VLOOKUP('021301'!B43,Cenik!$A$3:$C$468,3,FALSE))</f>
        <v>0</v>
      </c>
      <c r="E43" s="30"/>
      <c r="F43" s="28">
        <f t="shared" si="2"/>
        <v>0</v>
      </c>
    </row>
    <row r="44" spans="1:6" ht="13.5" thickBot="1">
      <c r="A44" s="35"/>
      <c r="B44" s="36"/>
      <c r="C44" s="37">
        <f>IF(B44="",0,VLOOKUP('021301'!B44,Cenik!$A$3:$C$468,2,FALSE))</f>
        <v>0</v>
      </c>
      <c r="D44" s="37">
        <f>IF(B44="",0,VLOOKUP('021301'!B44,Cenik!$A$3:$C$468,3,FALSE))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668</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766</v>
      </c>
      <c r="C1" s="210"/>
      <c r="D1" s="211"/>
      <c r="E1" s="215" t="s">
        <v>384</v>
      </c>
      <c r="F1" s="217" t="s">
        <v>265</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IF(B5="",0,VLOOKUP('021401'!B5,Cenik!$A$3:$C$468,2,FALSE))</f>
        <v>0</v>
      </c>
      <c r="D5" s="18">
        <f>IF(B5="",0,VLOOKUP('021401'!B5,Cenik!$A$3:$C$468,3,FALSE))</f>
        <v>0</v>
      </c>
      <c r="E5" s="19"/>
      <c r="F5" s="20">
        <f t="shared" ref="F5:F14" si="0">D5*E5</f>
        <v>0</v>
      </c>
    </row>
    <row r="6" spans="1:6">
      <c r="A6" s="21"/>
      <c r="B6" s="22"/>
      <c r="C6" s="18">
        <f>IF(B6="",0,VLOOKUP('021401'!B6,Cenik!$A$3:$C$468,2,FALSE))</f>
        <v>0</v>
      </c>
      <c r="D6" s="18">
        <f>IF(B6="",0,VLOOKUP('021401'!B6,Cenik!$A$3:$C$468,3,FALSE))</f>
        <v>0</v>
      </c>
      <c r="E6" s="23"/>
      <c r="F6" s="20">
        <f t="shared" si="0"/>
        <v>0</v>
      </c>
    </row>
    <row r="7" spans="1:6">
      <c r="A7" s="21"/>
      <c r="B7" s="22"/>
      <c r="C7" s="18">
        <f>IF(B7="",0,VLOOKUP('021401'!B7,Cenik!$A$3:$C$468,2,FALSE))</f>
        <v>0</v>
      </c>
      <c r="D7" s="18">
        <f>IF(B7="",0,VLOOKUP('021401'!B7,Cenik!$A$3:$C$468,3,FALSE))</f>
        <v>0</v>
      </c>
      <c r="E7" s="23"/>
      <c r="F7" s="20">
        <f t="shared" si="0"/>
        <v>0</v>
      </c>
    </row>
    <row r="8" spans="1:6">
      <c r="A8" s="21"/>
      <c r="B8" s="22"/>
      <c r="C8" s="18">
        <f>IF(B8="",0,VLOOKUP('021401'!B8,Cenik!$A$3:$C$468,2,FALSE))</f>
        <v>0</v>
      </c>
      <c r="D8" s="18">
        <f>IF(B8="",0,VLOOKUP('021401'!B8,Cenik!$A$3:$C$468,3,FALSE))</f>
        <v>0</v>
      </c>
      <c r="E8" s="23"/>
      <c r="F8" s="20">
        <f t="shared" si="0"/>
        <v>0</v>
      </c>
    </row>
    <row r="9" spans="1:6">
      <c r="A9" s="21"/>
      <c r="B9" s="22"/>
      <c r="C9" s="18">
        <f>IF(B9="",0,VLOOKUP('021401'!B9,Cenik!$A$3:$C$468,2,FALSE))</f>
        <v>0</v>
      </c>
      <c r="D9" s="18">
        <f>IF(B9="",0,VLOOKUP('021401'!B9,Cenik!$A$3:$C$468,3,FALSE))</f>
        <v>0</v>
      </c>
      <c r="E9" s="23"/>
      <c r="F9" s="20">
        <f t="shared" si="0"/>
        <v>0</v>
      </c>
    </row>
    <row r="10" spans="1:6">
      <c r="A10" s="21"/>
      <c r="B10" s="22"/>
      <c r="C10" s="18">
        <f>IF(B10="",0,VLOOKUP('021401'!B10,Cenik!$A$3:$C$468,2,FALSE))</f>
        <v>0</v>
      </c>
      <c r="D10" s="18">
        <f>IF(B10="",0,VLOOKUP('021401'!B10,Cenik!$A$3:$C$468,3,FALSE))</f>
        <v>0</v>
      </c>
      <c r="E10" s="23"/>
      <c r="F10" s="20">
        <f t="shared" si="0"/>
        <v>0</v>
      </c>
    </row>
    <row r="11" spans="1:6">
      <c r="A11" s="21"/>
      <c r="B11" s="22"/>
      <c r="C11" s="18">
        <f>IF(B11="",0,VLOOKUP('021401'!B11,Cenik!$A$3:$C$468,2,FALSE))</f>
        <v>0</v>
      </c>
      <c r="D11" s="18">
        <f>IF(B11="",0,VLOOKUP('021401'!B11,Cenik!$A$3:$C$468,3,FALSE))</f>
        <v>0</v>
      </c>
      <c r="E11" s="23"/>
      <c r="F11" s="20">
        <f t="shared" si="0"/>
        <v>0</v>
      </c>
    </row>
    <row r="12" spans="1:6">
      <c r="A12" s="21"/>
      <c r="B12" s="22"/>
      <c r="C12" s="18">
        <f>IF(B12="",0,VLOOKUP('021401'!B12,Cenik!$A$3:$C$468,2,FALSE))</f>
        <v>0</v>
      </c>
      <c r="D12" s="18">
        <f>IF(B12="",0,VLOOKUP('021401'!B12,Cenik!$A$3:$C$468,3,FALSE))</f>
        <v>0</v>
      </c>
      <c r="E12" s="23"/>
      <c r="F12" s="20">
        <f t="shared" si="0"/>
        <v>0</v>
      </c>
    </row>
    <row r="13" spans="1:6">
      <c r="A13" s="21"/>
      <c r="B13" s="22"/>
      <c r="C13" s="18">
        <f>IF(B13="",0,VLOOKUP('021401'!B13,Cenik!$A$3:$C$468,2,FALSE))</f>
        <v>0</v>
      </c>
      <c r="D13" s="18">
        <f>IF(B13="",0,VLOOKUP('021401'!B13,Cenik!$A$3:$C$468,3,FALSE))</f>
        <v>0</v>
      </c>
      <c r="E13" s="23"/>
      <c r="F13" s="20">
        <f t="shared" si="0"/>
        <v>0</v>
      </c>
    </row>
    <row r="14" spans="1:6" ht="13.5" thickBot="1">
      <c r="A14" s="21"/>
      <c r="B14" s="22"/>
      <c r="C14" s="18">
        <f>IF(B14="",0,VLOOKUP('021401'!B14,Cenik!$A$3:$C$468,2,FALSE))</f>
        <v>0</v>
      </c>
      <c r="D14" s="18">
        <f>IF(B14="",0,VLOOKUP('021401'!B14,Cenik!$A$3:$C$468,3,FALSE))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IF(B16="",0,VLOOKUP('021401'!B16,Cenik!$A$3:$C$468,2,FALSE))</f>
        <v>0</v>
      </c>
      <c r="D16" s="18">
        <f>IF(B16="",0,VLOOKUP('021401'!B16,Cenik!$A$3:$C$468,3,FALSE))</f>
        <v>0</v>
      </c>
      <c r="E16" s="27"/>
      <c r="F16" s="28">
        <f t="shared" ref="F16:F29" si="1">D16*E16</f>
        <v>0</v>
      </c>
    </row>
    <row r="17" spans="1:9">
      <c r="A17" s="21"/>
      <c r="B17" s="29"/>
      <c r="C17" s="18">
        <f>IF(B17="",0,VLOOKUP('021401'!B17,Cenik!$A$3:$C$468,2,FALSE))</f>
        <v>0</v>
      </c>
      <c r="D17" s="18">
        <f>IF(B17="",0,VLOOKUP('021401'!B17,Cenik!$A$3:$C$468,3,FALSE))</f>
        <v>0</v>
      </c>
      <c r="E17" s="30"/>
      <c r="F17" s="28">
        <f t="shared" si="1"/>
        <v>0</v>
      </c>
    </row>
    <row r="18" spans="1:9">
      <c r="A18" s="21"/>
      <c r="B18" s="31"/>
      <c r="C18" s="18">
        <f>IF(B18="",0,VLOOKUP('021401'!B18,Cenik!$A$3:$C$468,2,FALSE))</f>
        <v>0</v>
      </c>
      <c r="D18" s="18">
        <f>IF(B18="",0,VLOOKUP('021401'!B18,Cenik!$A$3:$C$468,3,FALSE))</f>
        <v>0</v>
      </c>
      <c r="E18" s="30"/>
      <c r="F18" s="28">
        <f t="shared" si="1"/>
        <v>0</v>
      </c>
    </row>
    <row r="19" spans="1:9">
      <c r="A19" s="21"/>
      <c r="B19" s="29"/>
      <c r="C19" s="18">
        <f>IF(B19="",0,VLOOKUP('021401'!B19,Cenik!$A$3:$C$468,2,FALSE))</f>
        <v>0</v>
      </c>
      <c r="D19" s="18">
        <f>IF(B19="",0,VLOOKUP('021401'!B19,Cenik!$A$3:$C$468,3,FALSE))</f>
        <v>0</v>
      </c>
      <c r="E19" s="30"/>
      <c r="F19" s="28">
        <f t="shared" si="1"/>
        <v>0</v>
      </c>
    </row>
    <row r="20" spans="1:9">
      <c r="A20" s="21"/>
      <c r="B20" s="29"/>
      <c r="C20" s="18">
        <f>IF(B20="",0,VLOOKUP('021401'!B20,Cenik!$A$3:$C$468,2,FALSE))</f>
        <v>0</v>
      </c>
      <c r="D20" s="18">
        <f>IF(B20="",0,VLOOKUP('021401'!B20,Cenik!$A$3:$C$468,3,FALSE))</f>
        <v>0</v>
      </c>
      <c r="E20" s="30"/>
      <c r="F20" s="28">
        <f t="shared" si="1"/>
        <v>0</v>
      </c>
    </row>
    <row r="21" spans="1:9">
      <c r="A21" s="21"/>
      <c r="B21" s="29"/>
      <c r="C21" s="18">
        <f>IF(B21="",0,VLOOKUP('021401'!B21,Cenik!$A$3:$C$468,2,FALSE))</f>
        <v>0</v>
      </c>
      <c r="D21" s="18">
        <f>IF(B21="",0,VLOOKUP('021401'!B21,Cenik!$A$3:$C$468,3,FALSE))</f>
        <v>0</v>
      </c>
      <c r="E21" s="30"/>
      <c r="F21" s="28">
        <f t="shared" si="1"/>
        <v>0</v>
      </c>
    </row>
    <row r="22" spans="1:9">
      <c r="A22" s="21"/>
      <c r="B22" s="29"/>
      <c r="C22" s="18">
        <f>IF(B22="",0,VLOOKUP('021401'!B22,Cenik!$A$3:$C$468,2,FALSE))</f>
        <v>0</v>
      </c>
      <c r="D22" s="18">
        <f>IF(B22="",0,VLOOKUP('021401'!B22,Cenik!$A$3:$C$468,3,FALSE))</f>
        <v>0</v>
      </c>
      <c r="E22" s="30"/>
      <c r="F22" s="28">
        <f t="shared" si="1"/>
        <v>0</v>
      </c>
    </row>
    <row r="23" spans="1:9">
      <c r="A23" s="21"/>
      <c r="B23" s="29"/>
      <c r="C23" s="18">
        <f>IF(B23="",0,VLOOKUP('021401'!B23,Cenik!$A$3:$C$468,2,FALSE))</f>
        <v>0</v>
      </c>
      <c r="D23" s="18">
        <f>IF(B23="",0,VLOOKUP('021401'!B23,Cenik!$A$3:$C$468,3,FALSE))</f>
        <v>0</v>
      </c>
      <c r="E23" s="30"/>
      <c r="F23" s="28">
        <f t="shared" si="1"/>
        <v>0</v>
      </c>
    </row>
    <row r="24" spans="1:9">
      <c r="A24" s="21"/>
      <c r="B24" s="29"/>
      <c r="C24" s="18">
        <f>IF(B24="",0,VLOOKUP('021401'!B24,Cenik!$A$3:$C$468,2,FALSE))</f>
        <v>0</v>
      </c>
      <c r="D24" s="18">
        <f>IF(B24="",0,VLOOKUP('021401'!B24,Cenik!$A$3:$C$468,3,FALSE))</f>
        <v>0</v>
      </c>
      <c r="E24" s="30"/>
      <c r="F24" s="28">
        <f t="shared" si="1"/>
        <v>0</v>
      </c>
    </row>
    <row r="25" spans="1:9">
      <c r="A25" s="21"/>
      <c r="B25" s="29"/>
      <c r="C25" s="18">
        <f>IF(B25="",0,VLOOKUP('021401'!B25,Cenik!$A$3:$C$468,2,FALSE))</f>
        <v>0</v>
      </c>
      <c r="D25" s="18">
        <f>IF(B25="",0,VLOOKUP('021401'!B25,Cenik!$A$3:$C$468,3,FALSE))</f>
        <v>0</v>
      </c>
      <c r="E25" s="30"/>
      <c r="F25" s="28">
        <f t="shared" si="1"/>
        <v>0</v>
      </c>
    </row>
    <row r="26" spans="1:9">
      <c r="A26" s="21"/>
      <c r="B26" s="29"/>
      <c r="C26" s="18">
        <f>IF(B26="",0,VLOOKUP('021401'!B26,Cenik!$A$3:$C$468,2,FALSE))</f>
        <v>0</v>
      </c>
      <c r="D26" s="18">
        <f>IF(B26="",0,VLOOKUP('021401'!B26,Cenik!$A$3:$C$468,3,FALSE))</f>
        <v>0</v>
      </c>
      <c r="E26" s="30"/>
      <c r="F26" s="28">
        <f t="shared" si="1"/>
        <v>0</v>
      </c>
    </row>
    <row r="27" spans="1:9">
      <c r="A27" s="21"/>
      <c r="B27" s="29"/>
      <c r="C27" s="18">
        <f>IF(B27="",0,VLOOKUP('021401'!B27,Cenik!$A$3:$C$468,2,FALSE))</f>
        <v>0</v>
      </c>
      <c r="D27" s="18">
        <f>IF(B27="",0,VLOOKUP('021401'!B27,Cenik!$A$3:$C$468,3,FALSE))</f>
        <v>0</v>
      </c>
      <c r="E27" s="30"/>
      <c r="F27" s="28">
        <f t="shared" si="1"/>
        <v>0</v>
      </c>
    </row>
    <row r="28" spans="1:9">
      <c r="A28" s="21"/>
      <c r="B28" s="29"/>
      <c r="C28" s="18">
        <f>IF(B28="",0,VLOOKUP('021401'!B28,Cenik!$A$3:$C$468,2,FALSE))</f>
        <v>0</v>
      </c>
      <c r="D28" s="18">
        <f>IF(B28="",0,VLOOKUP('021401'!B28,Cenik!$A$3:$C$468,3,FALSE))</f>
        <v>0</v>
      </c>
      <c r="E28" s="30"/>
      <c r="F28" s="28">
        <f t="shared" si="1"/>
        <v>0</v>
      </c>
    </row>
    <row r="29" spans="1:9" ht="13.5" thickBot="1">
      <c r="A29" s="21"/>
      <c r="B29" s="29"/>
      <c r="C29" s="18">
        <f>IF(B29="",0,VLOOKUP('021401'!B29,Cenik!$A$3:$C$468,2,FALSE))</f>
        <v>0</v>
      </c>
      <c r="D29" s="18">
        <f>IF(B29="",0,VLOOKUP('021401'!B29,Cenik!$A$3:$C$468,3,FALSE))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IF(B31="",0,VLOOKUP('021401'!B31,Cenik!$A$3:$C$468,2,FALSE))</f>
        <v>0</v>
      </c>
      <c r="D31" s="33">
        <f>IF(B31="",0,VLOOKUP('021401'!B31,Cenik!$A$3:$C$468,3,FALSE))</f>
        <v>0</v>
      </c>
      <c r="E31" s="27"/>
      <c r="F31" s="34">
        <f t="shared" ref="F31:F44" si="2">D31*E31</f>
        <v>0</v>
      </c>
      <c r="I31" s="7"/>
    </row>
    <row r="32" spans="1:9">
      <c r="A32" s="21"/>
      <c r="B32" s="29"/>
      <c r="C32" s="18">
        <f>IF(B32="",0,VLOOKUP('021401'!B32,Cenik!$A$3:$C$468,2,FALSE))</f>
        <v>0</v>
      </c>
      <c r="D32" s="18">
        <f>IF(B32="",0,VLOOKUP('021401'!B32,Cenik!$A$3:$C$468,3,FALSE))</f>
        <v>0</v>
      </c>
      <c r="E32" s="30"/>
      <c r="F32" s="28">
        <f t="shared" si="2"/>
        <v>0</v>
      </c>
      <c r="I32" s="7"/>
    </row>
    <row r="33" spans="1:6">
      <c r="A33" s="21"/>
      <c r="B33" s="29"/>
      <c r="C33" s="18">
        <f>IF(B33="",0,VLOOKUP('021401'!B33,Cenik!$A$3:$C$468,2,FALSE))</f>
        <v>0</v>
      </c>
      <c r="D33" s="18">
        <f>IF(B33="",0,VLOOKUP('021401'!B33,Cenik!$A$3:$C$468,3,FALSE))</f>
        <v>0</v>
      </c>
      <c r="E33" s="30"/>
      <c r="F33" s="28">
        <f t="shared" si="2"/>
        <v>0</v>
      </c>
    </row>
    <row r="34" spans="1:6">
      <c r="A34" s="21"/>
      <c r="B34" s="29"/>
      <c r="C34" s="18">
        <f>IF(B34="",0,VLOOKUP('021401'!B34,Cenik!$A$3:$C$468,2,FALSE))</f>
        <v>0</v>
      </c>
      <c r="D34" s="18">
        <f>IF(B34="",0,VLOOKUP('021401'!B34,Cenik!$A$3:$C$468,3,FALSE))</f>
        <v>0</v>
      </c>
      <c r="E34" s="30"/>
      <c r="F34" s="28">
        <f t="shared" si="2"/>
        <v>0</v>
      </c>
    </row>
    <row r="35" spans="1:6">
      <c r="A35" s="21"/>
      <c r="B35" s="29"/>
      <c r="C35" s="18">
        <f>IF(B35="",0,VLOOKUP('021401'!B35,Cenik!$A$3:$C$468,2,FALSE))</f>
        <v>0</v>
      </c>
      <c r="D35" s="18">
        <f>IF(B35="",0,VLOOKUP('021401'!B35,Cenik!$A$3:$C$468,3,FALSE))</f>
        <v>0</v>
      </c>
      <c r="E35" s="30"/>
      <c r="F35" s="28">
        <f t="shared" si="2"/>
        <v>0</v>
      </c>
    </row>
    <row r="36" spans="1:6">
      <c r="A36" s="21"/>
      <c r="B36" s="29"/>
      <c r="C36" s="18">
        <f>IF(B36="",0,VLOOKUP('021401'!B36,Cenik!$A$3:$C$468,2,FALSE))</f>
        <v>0</v>
      </c>
      <c r="D36" s="18">
        <f>IF(B36="",0,VLOOKUP('021401'!B36,Cenik!$A$3:$C$468,3,FALSE))</f>
        <v>0</v>
      </c>
      <c r="E36" s="30"/>
      <c r="F36" s="28">
        <f t="shared" si="2"/>
        <v>0</v>
      </c>
    </row>
    <row r="37" spans="1:6">
      <c r="A37" s="21"/>
      <c r="B37" s="29"/>
      <c r="C37" s="18">
        <f>IF(B37="",0,VLOOKUP('021401'!B37,Cenik!$A$3:$C$468,2,FALSE))</f>
        <v>0</v>
      </c>
      <c r="D37" s="18">
        <f>IF(B37="",0,VLOOKUP('021401'!B37,Cenik!$A$3:$C$468,3,FALSE))</f>
        <v>0</v>
      </c>
      <c r="E37" s="30"/>
      <c r="F37" s="28">
        <f t="shared" si="2"/>
        <v>0</v>
      </c>
    </row>
    <row r="38" spans="1:6">
      <c r="A38" s="21"/>
      <c r="B38" s="29"/>
      <c r="C38" s="18">
        <f>IF(B38="",0,VLOOKUP('021401'!B38,Cenik!$A$3:$C$468,2,FALSE))</f>
        <v>0</v>
      </c>
      <c r="D38" s="18">
        <f>IF(B38="",0,VLOOKUP('021401'!B38,Cenik!$A$3:$C$468,3,FALSE))</f>
        <v>0</v>
      </c>
      <c r="E38" s="30"/>
      <c r="F38" s="28">
        <f t="shared" si="2"/>
        <v>0</v>
      </c>
    </row>
    <row r="39" spans="1:6">
      <c r="A39" s="21"/>
      <c r="B39" s="29"/>
      <c r="C39" s="18">
        <f>IF(B39="",0,VLOOKUP('021401'!B39,Cenik!$A$3:$C$468,2,FALSE))</f>
        <v>0</v>
      </c>
      <c r="D39" s="18">
        <f>IF(B39="",0,VLOOKUP('021401'!B39,Cenik!$A$3:$C$468,3,FALSE))</f>
        <v>0</v>
      </c>
      <c r="E39" s="30"/>
      <c r="F39" s="28">
        <f t="shared" si="2"/>
        <v>0</v>
      </c>
    </row>
    <row r="40" spans="1:6">
      <c r="A40" s="21"/>
      <c r="B40" s="29"/>
      <c r="C40" s="18">
        <f>IF(B40="",0,VLOOKUP('021401'!B40,Cenik!$A$3:$C$468,2,FALSE))</f>
        <v>0</v>
      </c>
      <c r="D40" s="18">
        <f>IF(B40="",0,VLOOKUP('021401'!B40,Cenik!$A$3:$C$468,3,FALSE))</f>
        <v>0</v>
      </c>
      <c r="E40" s="30"/>
      <c r="F40" s="28">
        <f t="shared" si="2"/>
        <v>0</v>
      </c>
    </row>
    <row r="41" spans="1:6">
      <c r="A41" s="21"/>
      <c r="B41" s="29"/>
      <c r="C41" s="18">
        <f>IF(B41="",0,VLOOKUP('021401'!B41,Cenik!$A$3:$C$468,2,FALSE))</f>
        <v>0</v>
      </c>
      <c r="D41" s="18">
        <f>IF(B41="",0,VLOOKUP('021401'!B41,Cenik!$A$3:$C$468,3,FALSE))</f>
        <v>0</v>
      </c>
      <c r="E41" s="30"/>
      <c r="F41" s="28">
        <f t="shared" si="2"/>
        <v>0</v>
      </c>
    </row>
    <row r="42" spans="1:6">
      <c r="A42" s="21"/>
      <c r="B42" s="29"/>
      <c r="C42" s="18">
        <f>IF(B42="",0,VLOOKUP('021401'!B42,Cenik!$A$3:$C$468,2,FALSE))</f>
        <v>0</v>
      </c>
      <c r="D42" s="18">
        <f>IF(B42="",0,VLOOKUP('021401'!B42,Cenik!$A$3:$C$468,3,FALSE))</f>
        <v>0</v>
      </c>
      <c r="E42" s="30"/>
      <c r="F42" s="28">
        <f t="shared" si="2"/>
        <v>0</v>
      </c>
    </row>
    <row r="43" spans="1:6">
      <c r="A43" s="21"/>
      <c r="B43" s="29"/>
      <c r="C43" s="18">
        <f>IF(B43="",0,VLOOKUP('021401'!B43,Cenik!$A$3:$C$468,2,FALSE))</f>
        <v>0</v>
      </c>
      <c r="D43" s="18">
        <f>IF(B43="",0,VLOOKUP('021401'!B43,Cenik!$A$3:$C$468,3,FALSE))</f>
        <v>0</v>
      </c>
      <c r="E43" s="30"/>
      <c r="F43" s="28">
        <f t="shared" si="2"/>
        <v>0</v>
      </c>
    </row>
    <row r="44" spans="1:6" ht="13.5" thickBot="1">
      <c r="A44" s="35"/>
      <c r="B44" s="36"/>
      <c r="C44" s="37">
        <f>IF(B44="",0,VLOOKUP('021401'!B44,Cenik!$A$3:$C$468,2,FALSE))</f>
        <v>0</v>
      </c>
      <c r="D44" s="37">
        <f>IF(B44="",0,VLOOKUP('021401'!B44,Cenik!$A$3:$C$468,3,FALSE))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669</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68"/>
  <sheetViews>
    <sheetView topLeftCell="A443" workbookViewId="0">
      <selection activeCell="A476" sqref="A476"/>
    </sheetView>
  </sheetViews>
  <sheetFormatPr defaultColWidth="12.28515625" defaultRowHeight="12.75"/>
  <cols>
    <col min="1" max="1" width="69.5703125" style="80" bestFit="1" customWidth="1"/>
    <col min="2" max="2" width="7.5703125" style="80" bestFit="1" customWidth="1"/>
    <col min="3" max="3" width="13.140625" style="87" customWidth="1"/>
    <col min="4" max="4" width="12.28515625" style="83"/>
    <col min="5" max="5" width="16.7109375" style="80" bestFit="1" customWidth="1"/>
    <col min="6" max="6" width="12.28515625" style="80"/>
    <col min="7" max="7" width="14.7109375" style="80" customWidth="1"/>
    <col min="8" max="8" width="14.28515625" style="80" bestFit="1" customWidth="1"/>
    <col min="9" max="9" width="11.5703125" style="80" bestFit="1" customWidth="1"/>
    <col min="10" max="10" width="25.85546875" style="83" bestFit="1" customWidth="1"/>
    <col min="11" max="16384" width="12.28515625" style="80"/>
  </cols>
  <sheetData>
    <row r="1" spans="1:4" ht="13.5" thickBot="1">
      <c r="A1" s="1" t="s">
        <v>0</v>
      </c>
      <c r="C1" s="81"/>
    </row>
    <row r="2" spans="1:4" ht="26.25" thickBot="1">
      <c r="A2" s="60" t="s">
        <v>1</v>
      </c>
      <c r="B2" s="61" t="s">
        <v>2</v>
      </c>
      <c r="C2" s="62" t="s">
        <v>3</v>
      </c>
    </row>
    <row r="3" spans="1:4">
      <c r="A3" s="63" t="s">
        <v>10</v>
      </c>
      <c r="B3" s="64" t="s">
        <v>5</v>
      </c>
      <c r="C3" s="82"/>
      <c r="D3" s="83" t="str">
        <f>IF(C3="","",IF(ISNUMBER(C3),IF(C3=ROUND(C3,2),"","Napaka - cena mora biti zaokrožena na 2 decimalki!"),"Napaka!"))</f>
        <v/>
      </c>
    </row>
    <row r="4" spans="1:4">
      <c r="A4" s="65" t="s">
        <v>11</v>
      </c>
      <c r="B4" s="3" t="s">
        <v>5</v>
      </c>
      <c r="C4" s="84"/>
      <c r="D4" s="83" t="str">
        <f t="shared" ref="D4:D18" si="0">IF(C4="","",IF(ISNUMBER(C4),IF(C4=ROUND(C4,2),"","Napaka - cena mora biti zaokrožena na 2 decimalki!"),"Napaka!"))</f>
        <v/>
      </c>
    </row>
    <row r="5" spans="1:4">
      <c r="A5" s="65" t="s">
        <v>8</v>
      </c>
      <c r="B5" s="3" t="s">
        <v>5</v>
      </c>
      <c r="C5" s="84"/>
      <c r="D5" s="83" t="str">
        <f t="shared" si="0"/>
        <v/>
      </c>
    </row>
    <row r="6" spans="1:4">
      <c r="A6" s="65" t="s">
        <v>415</v>
      </c>
      <c r="B6" s="3" t="s">
        <v>5</v>
      </c>
      <c r="C6" s="84"/>
      <c r="D6" s="83" t="str">
        <f t="shared" si="0"/>
        <v/>
      </c>
    </row>
    <row r="7" spans="1:4">
      <c r="A7" s="65" t="s">
        <v>416</v>
      </c>
      <c r="B7" s="3" t="s">
        <v>5</v>
      </c>
      <c r="C7" s="84"/>
      <c r="D7" s="83" t="str">
        <f t="shared" si="0"/>
        <v/>
      </c>
    </row>
    <row r="8" spans="1:4">
      <c r="A8" s="65" t="s">
        <v>417</v>
      </c>
      <c r="B8" s="3" t="s">
        <v>5</v>
      </c>
      <c r="C8" s="84"/>
      <c r="D8" s="83" t="str">
        <f t="shared" si="0"/>
        <v/>
      </c>
    </row>
    <row r="9" spans="1:4">
      <c r="A9" s="65" t="s">
        <v>418</v>
      </c>
      <c r="B9" s="3" t="s">
        <v>5</v>
      </c>
      <c r="C9" s="84"/>
      <c r="D9" s="83" t="str">
        <f t="shared" si="0"/>
        <v/>
      </c>
    </row>
    <row r="10" spans="1:4">
      <c r="A10" s="65" t="s">
        <v>13</v>
      </c>
      <c r="B10" s="3" t="s">
        <v>5</v>
      </c>
      <c r="C10" s="84"/>
      <c r="D10" s="83" t="str">
        <f t="shared" si="0"/>
        <v/>
      </c>
    </row>
    <row r="11" spans="1:4">
      <c r="A11" s="65" t="s">
        <v>7</v>
      </c>
      <c r="B11" s="3" t="s">
        <v>5</v>
      </c>
      <c r="C11" s="84"/>
      <c r="D11" s="83" t="str">
        <f t="shared" si="0"/>
        <v/>
      </c>
    </row>
    <row r="12" spans="1:4">
      <c r="A12" s="65" t="s">
        <v>14</v>
      </c>
      <c r="B12" s="3" t="s">
        <v>5</v>
      </c>
      <c r="C12" s="84"/>
      <c r="D12" s="83" t="str">
        <f t="shared" si="0"/>
        <v/>
      </c>
    </row>
    <row r="13" spans="1:4">
      <c r="A13" s="65" t="s">
        <v>15</v>
      </c>
      <c r="B13" s="3" t="s">
        <v>5</v>
      </c>
      <c r="C13" s="84"/>
      <c r="D13" s="83" t="str">
        <f t="shared" si="0"/>
        <v/>
      </c>
    </row>
    <row r="14" spans="1:4">
      <c r="A14" s="65" t="s">
        <v>16</v>
      </c>
      <c r="B14" s="3" t="s">
        <v>5</v>
      </c>
      <c r="C14" s="84"/>
      <c r="D14" s="83" t="str">
        <f t="shared" si="0"/>
        <v/>
      </c>
    </row>
    <row r="15" spans="1:4">
      <c r="A15" s="65" t="s">
        <v>12</v>
      </c>
      <c r="B15" s="3" t="s">
        <v>5</v>
      </c>
      <c r="C15" s="84"/>
      <c r="D15" s="83" t="str">
        <f t="shared" si="0"/>
        <v/>
      </c>
    </row>
    <row r="16" spans="1:4">
      <c r="A16" s="66" t="s">
        <v>6</v>
      </c>
      <c r="B16" s="3" t="s">
        <v>5</v>
      </c>
      <c r="C16" s="84"/>
      <c r="D16" s="83" t="str">
        <f t="shared" si="0"/>
        <v/>
      </c>
    </row>
    <row r="17" spans="1:10">
      <c r="A17" s="67" t="s">
        <v>4</v>
      </c>
      <c r="B17" s="3" t="s">
        <v>5</v>
      </c>
      <c r="C17" s="84"/>
      <c r="D17" s="83" t="str">
        <f t="shared" si="0"/>
        <v/>
      </c>
    </row>
    <row r="18" spans="1:10" ht="13.5" thickBot="1">
      <c r="A18" s="68" t="s">
        <v>9</v>
      </c>
      <c r="B18" s="69" t="s">
        <v>5</v>
      </c>
      <c r="C18" s="85"/>
      <c r="D18" s="83" t="str">
        <f t="shared" si="0"/>
        <v/>
      </c>
    </row>
    <row r="19" spans="1:10" ht="13.5" thickBot="1">
      <c r="A19" s="4"/>
      <c r="B19" s="5"/>
      <c r="C19" s="86"/>
    </row>
    <row r="20" spans="1:10" ht="13.5" thickBot="1">
      <c r="A20" s="6" t="s">
        <v>17</v>
      </c>
      <c r="G20" s="88" t="s">
        <v>742</v>
      </c>
      <c r="H20" s="89"/>
      <c r="I20" s="89"/>
      <c r="J20" s="172"/>
    </row>
    <row r="21" spans="1:10" ht="26.25" thickBot="1">
      <c r="A21" s="60" t="s">
        <v>1</v>
      </c>
      <c r="B21" s="61" t="s">
        <v>2</v>
      </c>
      <c r="C21" s="62" t="s">
        <v>3</v>
      </c>
      <c r="G21" s="153" t="s">
        <v>561</v>
      </c>
      <c r="H21" s="90"/>
      <c r="I21" s="91"/>
      <c r="J21" s="173"/>
    </row>
    <row r="22" spans="1:10">
      <c r="A22" s="53" t="s">
        <v>19</v>
      </c>
      <c r="B22" s="92" t="s">
        <v>18</v>
      </c>
      <c r="C22" s="93"/>
      <c r="D22" s="83" t="str">
        <f t="shared" ref="D22:D85" si="1">IF(C22="","",IF(ISNUMBER(C22),IF(C22=ROUND(C22,2),"","Napaka - cena mora biti zaokrožena na 2 decimalki!"),"Napaka!"))</f>
        <v/>
      </c>
      <c r="G22" s="94">
        <v>10</v>
      </c>
      <c r="H22" s="95"/>
      <c r="I22" s="96"/>
      <c r="J22" s="174"/>
    </row>
    <row r="23" spans="1:10">
      <c r="A23" s="54" t="s">
        <v>20</v>
      </c>
      <c r="B23" s="97" t="s">
        <v>18</v>
      </c>
      <c r="C23" s="84"/>
      <c r="D23" s="83" t="str">
        <f t="shared" si="1"/>
        <v/>
      </c>
      <c r="G23" s="94">
        <v>10</v>
      </c>
      <c r="H23" s="96"/>
      <c r="I23" s="96"/>
      <c r="J23" s="174"/>
    </row>
    <row r="24" spans="1:10">
      <c r="A24" s="54" t="s">
        <v>21</v>
      </c>
      <c r="B24" s="97" t="s">
        <v>18</v>
      </c>
      <c r="C24" s="84"/>
      <c r="D24" s="83" t="str">
        <f t="shared" si="1"/>
        <v/>
      </c>
      <c r="G24" s="94">
        <v>7</v>
      </c>
      <c r="H24" s="96"/>
      <c r="I24" s="96"/>
      <c r="J24" s="174"/>
    </row>
    <row r="25" spans="1:10">
      <c r="A25" s="54" t="s">
        <v>22</v>
      </c>
      <c r="B25" s="97" t="s">
        <v>18</v>
      </c>
      <c r="C25" s="84"/>
      <c r="D25" s="83" t="str">
        <f t="shared" si="1"/>
        <v/>
      </c>
      <c r="G25" s="94">
        <v>5</v>
      </c>
      <c r="H25" s="96"/>
      <c r="I25" s="96"/>
      <c r="J25" s="174"/>
    </row>
    <row r="26" spans="1:10">
      <c r="A26" s="54" t="s">
        <v>23</v>
      </c>
      <c r="B26" s="97" t="s">
        <v>18</v>
      </c>
      <c r="C26" s="84"/>
      <c r="D26" s="83" t="str">
        <f t="shared" si="1"/>
        <v/>
      </c>
      <c r="G26" s="94">
        <v>2</v>
      </c>
      <c r="H26" s="96"/>
      <c r="I26" s="96"/>
      <c r="J26" s="174"/>
    </row>
    <row r="27" spans="1:10">
      <c r="A27" s="54" t="s">
        <v>24</v>
      </c>
      <c r="B27" s="97" t="s">
        <v>18</v>
      </c>
      <c r="C27" s="84"/>
      <c r="D27" s="83" t="str">
        <f t="shared" si="1"/>
        <v/>
      </c>
      <c r="G27" s="94">
        <v>5</v>
      </c>
      <c r="H27" s="96"/>
      <c r="I27" s="96"/>
      <c r="J27" s="174"/>
    </row>
    <row r="28" spans="1:10">
      <c r="A28" s="54" t="s">
        <v>25</v>
      </c>
      <c r="B28" s="97" t="s">
        <v>18</v>
      </c>
      <c r="C28" s="84"/>
      <c r="D28" s="83" t="str">
        <f t="shared" si="1"/>
        <v/>
      </c>
      <c r="G28" s="94">
        <v>2</v>
      </c>
      <c r="H28" s="96"/>
      <c r="I28" s="96"/>
      <c r="J28" s="174"/>
    </row>
    <row r="29" spans="1:10">
      <c r="A29" s="54" t="s">
        <v>26</v>
      </c>
      <c r="B29" s="97" t="s">
        <v>18</v>
      </c>
      <c r="C29" s="84"/>
      <c r="D29" s="83" t="str">
        <f t="shared" si="1"/>
        <v/>
      </c>
      <c r="G29" s="94">
        <v>2</v>
      </c>
      <c r="H29" s="96"/>
      <c r="I29" s="96"/>
      <c r="J29" s="174"/>
    </row>
    <row r="30" spans="1:10">
      <c r="A30" s="54" t="s">
        <v>27</v>
      </c>
      <c r="B30" s="97" t="s">
        <v>18</v>
      </c>
      <c r="C30" s="84"/>
      <c r="D30" s="83" t="str">
        <f t="shared" si="1"/>
        <v/>
      </c>
      <c r="G30" s="94">
        <v>4</v>
      </c>
      <c r="H30" s="96"/>
      <c r="I30" s="96"/>
      <c r="J30" s="174"/>
    </row>
    <row r="31" spans="1:10">
      <c r="A31" s="54" t="s">
        <v>28</v>
      </c>
      <c r="B31" s="97" t="s">
        <v>18</v>
      </c>
      <c r="C31" s="84"/>
      <c r="D31" s="83" t="str">
        <f t="shared" si="1"/>
        <v/>
      </c>
      <c r="G31" s="94">
        <v>3</v>
      </c>
      <c r="H31" s="96"/>
      <c r="I31" s="96"/>
      <c r="J31" s="174"/>
    </row>
    <row r="32" spans="1:10">
      <c r="A32" s="54" t="s">
        <v>29</v>
      </c>
      <c r="B32" s="97" t="s">
        <v>18</v>
      </c>
      <c r="C32" s="84"/>
      <c r="D32" s="83" t="str">
        <f t="shared" si="1"/>
        <v/>
      </c>
      <c r="G32" s="94">
        <v>1</v>
      </c>
      <c r="H32" s="96"/>
      <c r="I32" s="96"/>
      <c r="J32" s="174"/>
    </row>
    <row r="33" spans="1:10">
      <c r="A33" s="54" t="s">
        <v>30</v>
      </c>
      <c r="B33" s="97" t="s">
        <v>18</v>
      </c>
      <c r="C33" s="84"/>
      <c r="D33" s="83" t="str">
        <f t="shared" si="1"/>
        <v/>
      </c>
      <c r="G33" s="94">
        <v>5</v>
      </c>
      <c r="H33" s="96"/>
      <c r="I33" s="96"/>
      <c r="J33" s="174"/>
    </row>
    <row r="34" spans="1:10">
      <c r="A34" s="54" t="s">
        <v>31</v>
      </c>
      <c r="B34" s="97" t="s">
        <v>18</v>
      </c>
      <c r="C34" s="84"/>
      <c r="D34" s="83" t="str">
        <f t="shared" si="1"/>
        <v/>
      </c>
      <c r="G34" s="94">
        <v>3</v>
      </c>
      <c r="H34" s="96"/>
      <c r="I34" s="96"/>
      <c r="J34" s="174"/>
    </row>
    <row r="35" spans="1:10">
      <c r="A35" s="54" t="s">
        <v>32</v>
      </c>
      <c r="B35" s="97" t="s">
        <v>18</v>
      </c>
      <c r="C35" s="84"/>
      <c r="D35" s="83" t="str">
        <f t="shared" si="1"/>
        <v/>
      </c>
      <c r="G35" s="94">
        <v>4</v>
      </c>
      <c r="H35" s="96"/>
      <c r="I35" s="96"/>
      <c r="J35" s="174"/>
    </row>
    <row r="36" spans="1:10">
      <c r="A36" s="54" t="s">
        <v>33</v>
      </c>
      <c r="B36" s="97" t="s">
        <v>18</v>
      </c>
      <c r="C36" s="84"/>
      <c r="D36" s="83" t="str">
        <f t="shared" si="1"/>
        <v/>
      </c>
      <c r="G36" s="94">
        <v>2</v>
      </c>
      <c r="H36" s="96"/>
      <c r="I36" s="96"/>
      <c r="J36" s="174"/>
    </row>
    <row r="37" spans="1:10">
      <c r="A37" s="54" t="s">
        <v>34</v>
      </c>
      <c r="B37" s="97" t="s">
        <v>18</v>
      </c>
      <c r="C37" s="84"/>
      <c r="D37" s="83" t="str">
        <f t="shared" si="1"/>
        <v/>
      </c>
      <c r="G37" s="94">
        <v>2</v>
      </c>
      <c r="H37" s="96"/>
      <c r="I37" s="96"/>
      <c r="J37" s="174"/>
    </row>
    <row r="38" spans="1:10">
      <c r="A38" s="54" t="s">
        <v>35</v>
      </c>
      <c r="B38" s="97" t="s">
        <v>18</v>
      </c>
      <c r="C38" s="84"/>
      <c r="D38" s="83" t="str">
        <f t="shared" si="1"/>
        <v/>
      </c>
      <c r="G38" s="94">
        <v>0</v>
      </c>
      <c r="H38" s="96"/>
      <c r="I38" s="96"/>
      <c r="J38" s="174"/>
    </row>
    <row r="39" spans="1:10">
      <c r="A39" s="54" t="s">
        <v>36</v>
      </c>
      <c r="B39" s="97" t="s">
        <v>18</v>
      </c>
      <c r="C39" s="84"/>
      <c r="D39" s="83" t="str">
        <f t="shared" si="1"/>
        <v/>
      </c>
      <c r="G39" s="94">
        <v>1</v>
      </c>
      <c r="H39" s="96"/>
      <c r="I39" s="96"/>
      <c r="J39" s="174"/>
    </row>
    <row r="40" spans="1:10">
      <c r="A40" s="54" t="s">
        <v>37</v>
      </c>
      <c r="B40" s="97" t="s">
        <v>18</v>
      </c>
      <c r="C40" s="84"/>
      <c r="D40" s="83" t="str">
        <f t="shared" si="1"/>
        <v/>
      </c>
      <c r="G40" s="94">
        <v>2</v>
      </c>
      <c r="H40" s="96"/>
      <c r="I40" s="96"/>
      <c r="J40" s="174"/>
    </row>
    <row r="41" spans="1:10">
      <c r="A41" s="54" t="s">
        <v>38</v>
      </c>
      <c r="B41" s="97" t="s">
        <v>18</v>
      </c>
      <c r="C41" s="84"/>
      <c r="D41" s="83" t="str">
        <f t="shared" si="1"/>
        <v/>
      </c>
      <c r="G41" s="94">
        <v>2</v>
      </c>
      <c r="H41" s="96"/>
      <c r="I41" s="96"/>
      <c r="J41" s="174"/>
    </row>
    <row r="42" spans="1:10">
      <c r="A42" s="54" t="s">
        <v>39</v>
      </c>
      <c r="B42" s="97" t="s">
        <v>18</v>
      </c>
      <c r="C42" s="84"/>
      <c r="D42" s="83" t="str">
        <f t="shared" si="1"/>
        <v/>
      </c>
      <c r="G42" s="94">
        <v>1</v>
      </c>
      <c r="H42" s="96"/>
      <c r="I42" s="96"/>
      <c r="J42" s="174"/>
    </row>
    <row r="43" spans="1:10">
      <c r="A43" s="54" t="s">
        <v>40</v>
      </c>
      <c r="B43" s="97" t="s">
        <v>18</v>
      </c>
      <c r="C43" s="84"/>
      <c r="D43" s="83" t="str">
        <f t="shared" si="1"/>
        <v/>
      </c>
      <c r="G43" s="94">
        <v>5</v>
      </c>
      <c r="H43" s="96"/>
      <c r="I43" s="96"/>
      <c r="J43" s="174"/>
    </row>
    <row r="44" spans="1:10">
      <c r="A44" s="54" t="s">
        <v>41</v>
      </c>
      <c r="B44" s="97" t="s">
        <v>18</v>
      </c>
      <c r="C44" s="84"/>
      <c r="D44" s="83" t="str">
        <f t="shared" si="1"/>
        <v/>
      </c>
      <c r="G44" s="94">
        <v>5</v>
      </c>
      <c r="H44" s="96"/>
      <c r="I44" s="96"/>
      <c r="J44" s="174"/>
    </row>
    <row r="45" spans="1:10">
      <c r="A45" s="54" t="s">
        <v>42</v>
      </c>
      <c r="B45" s="97" t="s">
        <v>18</v>
      </c>
      <c r="C45" s="84"/>
      <c r="D45" s="83" t="str">
        <f t="shared" si="1"/>
        <v/>
      </c>
      <c r="G45" s="94">
        <v>2</v>
      </c>
      <c r="H45" s="96"/>
      <c r="I45" s="96"/>
      <c r="J45" s="174"/>
    </row>
    <row r="46" spans="1:10">
      <c r="A46" s="54" t="s">
        <v>43</v>
      </c>
      <c r="B46" s="97" t="s">
        <v>18</v>
      </c>
      <c r="C46" s="84"/>
      <c r="D46" s="83" t="str">
        <f t="shared" si="1"/>
        <v/>
      </c>
      <c r="G46" s="94">
        <v>5</v>
      </c>
      <c r="H46" s="96"/>
      <c r="I46" s="96"/>
      <c r="J46" s="174"/>
    </row>
    <row r="47" spans="1:10">
      <c r="A47" s="54" t="s">
        <v>44</v>
      </c>
      <c r="B47" s="97" t="s">
        <v>18</v>
      </c>
      <c r="C47" s="84"/>
      <c r="D47" s="83" t="str">
        <f t="shared" si="1"/>
        <v/>
      </c>
      <c r="G47" s="94">
        <v>2</v>
      </c>
      <c r="H47" s="96"/>
      <c r="I47" s="96"/>
      <c r="J47" s="174"/>
    </row>
    <row r="48" spans="1:10">
      <c r="A48" s="54" t="s">
        <v>45</v>
      </c>
      <c r="B48" s="97" t="s">
        <v>18</v>
      </c>
      <c r="C48" s="84"/>
      <c r="D48" s="83" t="str">
        <f t="shared" si="1"/>
        <v/>
      </c>
      <c r="G48" s="94">
        <v>1</v>
      </c>
      <c r="H48" s="96"/>
      <c r="I48" s="96"/>
      <c r="J48" s="174"/>
    </row>
    <row r="49" spans="1:10">
      <c r="A49" s="54" t="s">
        <v>46</v>
      </c>
      <c r="B49" s="97" t="s">
        <v>18</v>
      </c>
      <c r="C49" s="84"/>
      <c r="D49" s="83" t="str">
        <f t="shared" si="1"/>
        <v/>
      </c>
      <c r="G49" s="94">
        <v>2</v>
      </c>
      <c r="H49" s="96"/>
      <c r="I49" s="96"/>
      <c r="J49" s="174"/>
    </row>
    <row r="50" spans="1:10">
      <c r="A50" s="54" t="s">
        <v>47</v>
      </c>
      <c r="B50" s="97" t="s">
        <v>18</v>
      </c>
      <c r="C50" s="84"/>
      <c r="D50" s="83" t="str">
        <f t="shared" si="1"/>
        <v/>
      </c>
      <c r="G50" s="94">
        <v>1</v>
      </c>
      <c r="H50" s="96"/>
      <c r="I50" s="96"/>
      <c r="J50" s="174"/>
    </row>
    <row r="51" spans="1:10">
      <c r="A51" s="54" t="s">
        <v>48</v>
      </c>
      <c r="B51" s="97" t="s">
        <v>18</v>
      </c>
      <c r="C51" s="84"/>
      <c r="D51" s="83" t="str">
        <f t="shared" si="1"/>
        <v/>
      </c>
      <c r="G51" s="94">
        <v>1</v>
      </c>
      <c r="H51" s="96"/>
      <c r="I51" s="96"/>
      <c r="J51" s="174"/>
    </row>
    <row r="52" spans="1:10">
      <c r="A52" s="54" t="s">
        <v>49</v>
      </c>
      <c r="B52" s="97" t="s">
        <v>18</v>
      </c>
      <c r="C52" s="84"/>
      <c r="D52" s="83" t="str">
        <f t="shared" si="1"/>
        <v/>
      </c>
      <c r="G52" s="94">
        <v>0</v>
      </c>
      <c r="H52" s="96"/>
      <c r="I52" s="96"/>
      <c r="J52" s="174"/>
    </row>
    <row r="53" spans="1:10" ht="13.5" thickBot="1">
      <c r="A53" s="54" t="s">
        <v>50</v>
      </c>
      <c r="B53" s="97" t="s">
        <v>18</v>
      </c>
      <c r="C53" s="84"/>
      <c r="D53" s="83" t="str">
        <f t="shared" si="1"/>
        <v/>
      </c>
      <c r="G53" s="94">
        <v>1</v>
      </c>
      <c r="H53" s="96"/>
      <c r="I53" s="96"/>
      <c r="J53" s="174"/>
    </row>
    <row r="54" spans="1:10" ht="13.5" thickBot="1">
      <c r="A54" s="54" t="s">
        <v>51</v>
      </c>
      <c r="B54" s="97" t="s">
        <v>18</v>
      </c>
      <c r="C54" s="84"/>
      <c r="D54" s="83" t="str">
        <f t="shared" si="1"/>
        <v/>
      </c>
      <c r="G54" s="94">
        <v>1</v>
      </c>
      <c r="H54" s="96" t="s">
        <v>562</v>
      </c>
      <c r="I54" s="98">
        <f>+SUMPRODUCT(C22:C55,G22:G55)/100</f>
        <v>0</v>
      </c>
      <c r="J54" s="174"/>
    </row>
    <row r="55" spans="1:10" ht="13.5" thickBot="1">
      <c r="A55" s="70" t="s">
        <v>52</v>
      </c>
      <c r="B55" s="99" t="s">
        <v>18</v>
      </c>
      <c r="C55" s="85"/>
      <c r="D55" s="83" t="str">
        <f t="shared" si="1"/>
        <v/>
      </c>
      <c r="G55" s="94">
        <v>1</v>
      </c>
      <c r="H55" s="96" t="s">
        <v>563</v>
      </c>
      <c r="I55" s="100">
        <f>+SUM(G22:G55)</f>
        <v>100</v>
      </c>
      <c r="J55" s="175" t="str">
        <f>+IF((I55=100),"","Vsota delezev NI enaka 100!!!")</f>
        <v/>
      </c>
    </row>
    <row r="56" spans="1:10">
      <c r="A56" s="154" t="s">
        <v>419</v>
      </c>
      <c r="B56" s="155" t="s">
        <v>62</v>
      </c>
      <c r="C56" s="82"/>
      <c r="D56" s="83" t="str">
        <f t="shared" si="1"/>
        <v/>
      </c>
      <c r="G56" s="101">
        <v>20</v>
      </c>
      <c r="H56" s="96"/>
      <c r="I56" s="96"/>
      <c r="J56" s="174"/>
    </row>
    <row r="57" spans="1:10">
      <c r="A57" s="156" t="s">
        <v>420</v>
      </c>
      <c r="B57" s="157" t="s">
        <v>62</v>
      </c>
      <c r="C57" s="84"/>
      <c r="D57" s="83" t="str">
        <f t="shared" si="1"/>
        <v/>
      </c>
      <c r="G57" s="94">
        <v>20</v>
      </c>
      <c r="H57" s="96"/>
      <c r="I57" s="96"/>
      <c r="J57" s="174"/>
    </row>
    <row r="58" spans="1:10">
      <c r="A58" s="156" t="s">
        <v>421</v>
      </c>
      <c r="B58" s="157" t="s">
        <v>62</v>
      </c>
      <c r="C58" s="84"/>
      <c r="D58" s="83" t="str">
        <f t="shared" si="1"/>
        <v/>
      </c>
      <c r="G58" s="94">
        <v>18</v>
      </c>
      <c r="H58" s="96"/>
      <c r="I58" s="96"/>
      <c r="J58" s="174"/>
    </row>
    <row r="59" spans="1:10">
      <c r="A59" s="156" t="s">
        <v>422</v>
      </c>
      <c r="B59" s="157" t="s">
        <v>62</v>
      </c>
      <c r="C59" s="84"/>
      <c r="D59" s="83" t="str">
        <f t="shared" si="1"/>
        <v/>
      </c>
      <c r="G59" s="94">
        <v>17</v>
      </c>
      <c r="H59" s="96"/>
      <c r="I59" s="96"/>
      <c r="J59" s="174"/>
    </row>
    <row r="60" spans="1:10">
      <c r="A60" s="156" t="s">
        <v>423</v>
      </c>
      <c r="B60" s="157" t="s">
        <v>62</v>
      </c>
      <c r="C60" s="84"/>
      <c r="D60" s="83" t="str">
        <f t="shared" si="1"/>
        <v/>
      </c>
      <c r="G60" s="94">
        <v>15</v>
      </c>
      <c r="H60" s="96"/>
      <c r="I60" s="96"/>
      <c r="J60" s="174"/>
    </row>
    <row r="61" spans="1:10">
      <c r="A61" s="156" t="s">
        <v>424</v>
      </c>
      <c r="B61" s="157" t="s">
        <v>62</v>
      </c>
      <c r="C61" s="84"/>
      <c r="D61" s="83" t="str">
        <f t="shared" si="1"/>
        <v/>
      </c>
      <c r="G61" s="94">
        <v>7</v>
      </c>
      <c r="H61" s="96"/>
      <c r="I61" s="96"/>
      <c r="J61" s="174"/>
    </row>
    <row r="62" spans="1:10">
      <c r="A62" s="156" t="s">
        <v>425</v>
      </c>
      <c r="B62" s="157" t="s">
        <v>62</v>
      </c>
      <c r="C62" s="84"/>
      <c r="D62" s="83" t="str">
        <f t="shared" si="1"/>
        <v/>
      </c>
      <c r="G62" s="94">
        <v>3</v>
      </c>
      <c r="H62" s="96"/>
      <c r="I62" s="96"/>
      <c r="J62" s="174"/>
    </row>
    <row r="63" spans="1:10">
      <c r="A63" s="156" t="s">
        <v>426</v>
      </c>
      <c r="B63" s="157" t="s">
        <v>62</v>
      </c>
      <c r="C63" s="84"/>
      <c r="D63" s="83" t="str">
        <f t="shared" si="1"/>
        <v/>
      </c>
      <c r="G63" s="94">
        <v>0</v>
      </c>
      <c r="H63" s="96"/>
      <c r="I63" s="96"/>
      <c r="J63" s="174"/>
    </row>
    <row r="64" spans="1:10">
      <c r="A64" s="156" t="s">
        <v>427</v>
      </c>
      <c r="B64" s="157" t="s">
        <v>62</v>
      </c>
      <c r="C64" s="84"/>
      <c r="D64" s="83" t="str">
        <f t="shared" si="1"/>
        <v/>
      </c>
      <c r="G64" s="94">
        <v>0</v>
      </c>
      <c r="H64" s="96"/>
      <c r="I64" s="96"/>
      <c r="J64" s="174"/>
    </row>
    <row r="65" spans="1:10">
      <c r="A65" s="156" t="s">
        <v>428</v>
      </c>
      <c r="B65" s="157" t="s">
        <v>62</v>
      </c>
      <c r="C65" s="84"/>
      <c r="D65" s="83" t="str">
        <f t="shared" si="1"/>
        <v/>
      </c>
      <c r="G65" s="94">
        <v>0</v>
      </c>
      <c r="H65" s="96"/>
      <c r="I65" s="96"/>
      <c r="J65" s="174"/>
    </row>
    <row r="66" spans="1:10" ht="13.5" thickBot="1">
      <c r="A66" s="156" t="s">
        <v>429</v>
      </c>
      <c r="B66" s="157" t="s">
        <v>62</v>
      </c>
      <c r="C66" s="84"/>
      <c r="D66" s="83" t="str">
        <f t="shared" si="1"/>
        <v/>
      </c>
      <c r="G66" s="94">
        <v>0</v>
      </c>
      <c r="H66" s="95"/>
      <c r="I66" s="95"/>
      <c r="J66" s="176"/>
    </row>
    <row r="67" spans="1:10" ht="13.5" thickBot="1">
      <c r="A67" s="156" t="s">
        <v>430</v>
      </c>
      <c r="B67" s="157" t="s">
        <v>62</v>
      </c>
      <c r="C67" s="84"/>
      <c r="D67" s="83" t="str">
        <f t="shared" si="1"/>
        <v/>
      </c>
      <c r="G67" s="94">
        <v>0</v>
      </c>
      <c r="H67" s="96" t="s">
        <v>562</v>
      </c>
      <c r="I67" s="98">
        <f>+SUMPRODUCT(C56:C68,G56:G68)/100</f>
        <v>0</v>
      </c>
      <c r="J67" s="174"/>
    </row>
    <row r="68" spans="1:10" ht="13.5" thickBot="1">
      <c r="A68" s="70" t="s">
        <v>431</v>
      </c>
      <c r="B68" s="99" t="s">
        <v>62</v>
      </c>
      <c r="C68" s="85"/>
      <c r="D68" s="83" t="str">
        <f t="shared" si="1"/>
        <v/>
      </c>
      <c r="G68" s="102">
        <v>0</v>
      </c>
      <c r="H68" s="96" t="s">
        <v>563</v>
      </c>
      <c r="I68" s="100">
        <f>+SUM(G56:G68)</f>
        <v>100</v>
      </c>
      <c r="J68" s="175" t="str">
        <f>+IF((I68=100),"","Vsota delezev NI enaka 100!!!")</f>
        <v/>
      </c>
    </row>
    <row r="69" spans="1:10">
      <c r="A69" s="49" t="s">
        <v>74</v>
      </c>
      <c r="B69" s="50" t="s">
        <v>70</v>
      </c>
      <c r="C69" s="84"/>
      <c r="D69" s="83" t="str">
        <f t="shared" si="1"/>
        <v/>
      </c>
      <c r="G69" s="94">
        <v>2</v>
      </c>
      <c r="H69" s="95"/>
      <c r="I69" s="96"/>
      <c r="J69" s="174"/>
    </row>
    <row r="70" spans="1:10">
      <c r="A70" s="51" t="s">
        <v>75</v>
      </c>
      <c r="B70" s="52" t="s">
        <v>70</v>
      </c>
      <c r="C70" s="84"/>
      <c r="D70" s="83" t="str">
        <f t="shared" si="1"/>
        <v/>
      </c>
      <c r="G70" s="94">
        <v>4</v>
      </c>
      <c r="H70" s="96"/>
      <c r="I70" s="96"/>
      <c r="J70" s="174"/>
    </row>
    <row r="71" spans="1:10">
      <c r="A71" s="51" t="s">
        <v>76</v>
      </c>
      <c r="B71" s="52" t="s">
        <v>70</v>
      </c>
      <c r="C71" s="84"/>
      <c r="D71" s="83" t="str">
        <f t="shared" si="1"/>
        <v/>
      </c>
      <c r="G71" s="94">
        <v>10</v>
      </c>
      <c r="H71" s="96"/>
      <c r="I71" s="96"/>
      <c r="J71" s="174"/>
    </row>
    <row r="72" spans="1:10">
      <c r="A72" s="51" t="s">
        <v>77</v>
      </c>
      <c r="B72" s="52" t="s">
        <v>70</v>
      </c>
      <c r="C72" s="84"/>
      <c r="D72" s="83" t="str">
        <f t="shared" si="1"/>
        <v/>
      </c>
      <c r="G72" s="94">
        <v>4</v>
      </c>
      <c r="H72" s="96"/>
      <c r="I72" s="96"/>
      <c r="J72" s="174"/>
    </row>
    <row r="73" spans="1:10">
      <c r="A73" s="51" t="s">
        <v>78</v>
      </c>
      <c r="B73" s="52" t="s">
        <v>70</v>
      </c>
      <c r="C73" s="84"/>
      <c r="D73" s="83" t="str">
        <f t="shared" si="1"/>
        <v/>
      </c>
      <c r="G73" s="94">
        <v>0</v>
      </c>
      <c r="H73" s="96"/>
      <c r="I73" s="96"/>
      <c r="J73" s="174"/>
    </row>
    <row r="74" spans="1:10">
      <c r="A74" s="51" t="s">
        <v>79</v>
      </c>
      <c r="B74" s="52" t="s">
        <v>70</v>
      </c>
      <c r="C74" s="84"/>
      <c r="D74" s="83" t="str">
        <f t="shared" si="1"/>
        <v/>
      </c>
      <c r="G74" s="94">
        <v>2</v>
      </c>
      <c r="H74" s="96"/>
      <c r="I74" s="96"/>
      <c r="J74" s="174"/>
    </row>
    <row r="75" spans="1:10">
      <c r="A75" s="51" t="s">
        <v>80</v>
      </c>
      <c r="B75" s="52" t="s">
        <v>70</v>
      </c>
      <c r="C75" s="84"/>
      <c r="D75" s="83" t="str">
        <f t="shared" si="1"/>
        <v/>
      </c>
      <c r="G75" s="94">
        <v>4</v>
      </c>
      <c r="H75" s="96"/>
      <c r="I75" s="96"/>
      <c r="J75" s="174"/>
    </row>
    <row r="76" spans="1:10">
      <c r="A76" s="51" t="s">
        <v>81</v>
      </c>
      <c r="B76" s="52" t="s">
        <v>70</v>
      </c>
      <c r="C76" s="84"/>
      <c r="D76" s="83" t="str">
        <f t="shared" si="1"/>
        <v/>
      </c>
      <c r="G76" s="94">
        <v>10</v>
      </c>
      <c r="H76" s="96"/>
      <c r="I76" s="96"/>
      <c r="J76" s="174"/>
    </row>
    <row r="77" spans="1:10">
      <c r="A77" s="51" t="s">
        <v>432</v>
      </c>
      <c r="B77" s="52" t="s">
        <v>70</v>
      </c>
      <c r="C77" s="84"/>
      <c r="D77" s="83" t="str">
        <f t="shared" si="1"/>
        <v/>
      </c>
      <c r="G77" s="94">
        <v>4</v>
      </c>
      <c r="H77" s="96"/>
      <c r="I77" s="96"/>
      <c r="J77" s="174"/>
    </row>
    <row r="78" spans="1:10">
      <c r="A78" s="51" t="s">
        <v>82</v>
      </c>
      <c r="B78" s="52" t="s">
        <v>70</v>
      </c>
      <c r="C78" s="84"/>
      <c r="D78" s="83" t="str">
        <f t="shared" si="1"/>
        <v/>
      </c>
      <c r="G78" s="94">
        <v>0</v>
      </c>
      <c r="H78" s="96"/>
      <c r="I78" s="96"/>
      <c r="J78" s="174"/>
    </row>
    <row r="79" spans="1:10">
      <c r="A79" s="51" t="s">
        <v>93</v>
      </c>
      <c r="B79" s="52" t="s">
        <v>70</v>
      </c>
      <c r="C79" s="84"/>
      <c r="D79" s="83" t="str">
        <f t="shared" si="1"/>
        <v/>
      </c>
      <c r="G79" s="94">
        <v>3</v>
      </c>
      <c r="H79" s="96"/>
      <c r="I79" s="96"/>
      <c r="J79" s="174"/>
    </row>
    <row r="80" spans="1:10">
      <c r="A80" s="51" t="s">
        <v>94</v>
      </c>
      <c r="B80" s="52" t="s">
        <v>70</v>
      </c>
      <c r="C80" s="84"/>
      <c r="D80" s="83" t="str">
        <f t="shared" si="1"/>
        <v/>
      </c>
      <c r="G80" s="94">
        <v>0</v>
      </c>
      <c r="H80" s="96"/>
      <c r="I80" s="96"/>
      <c r="J80" s="174"/>
    </row>
    <row r="81" spans="1:10">
      <c r="A81" s="51" t="s">
        <v>95</v>
      </c>
      <c r="B81" s="52" t="s">
        <v>70</v>
      </c>
      <c r="C81" s="84"/>
      <c r="D81" s="83" t="str">
        <f t="shared" si="1"/>
        <v/>
      </c>
      <c r="G81" s="94">
        <v>0</v>
      </c>
      <c r="H81" s="96"/>
      <c r="I81" s="96"/>
      <c r="J81" s="174"/>
    </row>
    <row r="82" spans="1:10">
      <c r="A82" s="57" t="s">
        <v>736</v>
      </c>
      <c r="B82" s="52" t="s">
        <v>70</v>
      </c>
      <c r="C82" s="84"/>
      <c r="D82" s="83" t="str">
        <f t="shared" si="1"/>
        <v/>
      </c>
      <c r="G82" s="94">
        <v>8</v>
      </c>
      <c r="H82" s="96"/>
      <c r="I82" s="96"/>
      <c r="J82" s="174"/>
    </row>
    <row r="83" spans="1:10">
      <c r="A83" s="51" t="s">
        <v>737</v>
      </c>
      <c r="B83" s="52" t="s">
        <v>70</v>
      </c>
      <c r="C83" s="84"/>
      <c r="D83" s="83" t="str">
        <f t="shared" si="1"/>
        <v/>
      </c>
      <c r="G83" s="94">
        <v>8</v>
      </c>
      <c r="H83" s="96"/>
      <c r="I83" s="96"/>
      <c r="J83" s="174"/>
    </row>
    <row r="84" spans="1:10">
      <c r="A84" s="51" t="s">
        <v>738</v>
      </c>
      <c r="B84" s="52" t="s">
        <v>70</v>
      </c>
      <c r="C84" s="84"/>
      <c r="D84" s="83" t="str">
        <f t="shared" si="1"/>
        <v/>
      </c>
      <c r="G84" s="94">
        <v>8</v>
      </c>
      <c r="H84" s="96"/>
      <c r="I84" s="96"/>
      <c r="J84" s="174"/>
    </row>
    <row r="85" spans="1:10">
      <c r="A85" s="51" t="s">
        <v>98</v>
      </c>
      <c r="B85" s="52" t="s">
        <v>70</v>
      </c>
      <c r="C85" s="84"/>
      <c r="D85" s="83" t="str">
        <f t="shared" si="1"/>
        <v/>
      </c>
      <c r="G85" s="94">
        <v>8</v>
      </c>
      <c r="H85" s="96"/>
      <c r="I85" s="96"/>
      <c r="J85" s="174"/>
    </row>
    <row r="86" spans="1:10">
      <c r="A86" s="51" t="s">
        <v>99</v>
      </c>
      <c r="B86" s="52" t="s">
        <v>70</v>
      </c>
      <c r="C86" s="84"/>
      <c r="D86" s="83" t="str">
        <f t="shared" ref="D86:D149" si="2">IF(C86="","",IF(ISNUMBER(C86),IF(C86=ROUND(C86,2),"","Napaka - cena mora biti zaokrožena na 2 decimalki!"),"Napaka!"))</f>
        <v/>
      </c>
      <c r="G86" s="94">
        <v>20</v>
      </c>
      <c r="H86" s="96"/>
      <c r="I86" s="96"/>
      <c r="J86" s="174"/>
    </row>
    <row r="87" spans="1:10">
      <c r="A87" s="51" t="s">
        <v>100</v>
      </c>
      <c r="B87" s="52" t="s">
        <v>70</v>
      </c>
      <c r="C87" s="84"/>
      <c r="D87" s="83" t="str">
        <f t="shared" si="2"/>
        <v/>
      </c>
      <c r="G87" s="94">
        <v>0</v>
      </c>
      <c r="H87" s="96"/>
      <c r="I87" s="96"/>
      <c r="J87" s="174"/>
    </row>
    <row r="88" spans="1:10">
      <c r="A88" s="51" t="s">
        <v>101</v>
      </c>
      <c r="B88" s="52" t="s">
        <v>70</v>
      </c>
      <c r="C88" s="84"/>
      <c r="D88" s="83" t="str">
        <f t="shared" si="2"/>
        <v/>
      </c>
      <c r="G88" s="94">
        <v>5</v>
      </c>
      <c r="H88" s="96"/>
      <c r="I88" s="96"/>
      <c r="J88" s="174"/>
    </row>
    <row r="89" spans="1:10">
      <c r="A89" s="51" t="s">
        <v>102</v>
      </c>
      <c r="B89" s="52" t="s">
        <v>70</v>
      </c>
      <c r="C89" s="84"/>
      <c r="D89" s="83" t="str">
        <f t="shared" si="2"/>
        <v/>
      </c>
      <c r="G89" s="94">
        <v>0</v>
      </c>
      <c r="H89" s="96"/>
      <c r="I89" s="96"/>
      <c r="J89" s="174"/>
    </row>
    <row r="90" spans="1:10">
      <c r="A90" s="156" t="s">
        <v>739</v>
      </c>
      <c r="B90" s="52" t="s">
        <v>70</v>
      </c>
      <c r="C90" s="84"/>
      <c r="D90" s="83" t="str">
        <f t="shared" si="2"/>
        <v/>
      </c>
      <c r="G90" s="94">
        <v>0</v>
      </c>
      <c r="H90" s="96"/>
      <c r="I90" s="96"/>
      <c r="J90" s="174"/>
    </row>
    <row r="91" spans="1:10" ht="13.5" thickBot="1">
      <c r="A91" s="156" t="s">
        <v>83</v>
      </c>
      <c r="B91" s="52" t="s">
        <v>70</v>
      </c>
      <c r="C91" s="84"/>
      <c r="D91" s="83" t="str">
        <f t="shared" si="2"/>
        <v/>
      </c>
      <c r="G91" s="94">
        <v>0</v>
      </c>
      <c r="H91" s="96"/>
      <c r="I91" s="96"/>
      <c r="J91" s="174"/>
    </row>
    <row r="92" spans="1:10" ht="13.5" thickBot="1">
      <c r="A92" s="156" t="s">
        <v>84</v>
      </c>
      <c r="B92" s="52" t="s">
        <v>70</v>
      </c>
      <c r="C92" s="84"/>
      <c r="D92" s="83" t="str">
        <f t="shared" si="2"/>
        <v/>
      </c>
      <c r="G92" s="94">
        <v>0</v>
      </c>
      <c r="H92" s="96" t="s">
        <v>562</v>
      </c>
      <c r="I92" s="98">
        <f>+SUMPRODUCT(C69:C93,G69:G93)/100</f>
        <v>0</v>
      </c>
      <c r="J92" s="174"/>
    </row>
    <row r="93" spans="1:10" ht="13.5" thickBot="1">
      <c r="A93" s="70" t="s">
        <v>85</v>
      </c>
      <c r="B93" s="99" t="s">
        <v>70</v>
      </c>
      <c r="C93" s="85"/>
      <c r="D93" s="83" t="str">
        <f t="shared" si="2"/>
        <v/>
      </c>
      <c r="G93" s="103">
        <v>0</v>
      </c>
      <c r="H93" s="96" t="s">
        <v>563</v>
      </c>
      <c r="I93" s="100">
        <f>+SUM(G69:G93)</f>
        <v>100</v>
      </c>
      <c r="J93" s="175" t="str">
        <f>+IF((I93=100),"","Vsota delezev NI enaka 100!!!")</f>
        <v/>
      </c>
    </row>
    <row r="94" spans="1:10">
      <c r="A94" s="51" t="s">
        <v>560</v>
      </c>
      <c r="B94" s="52" t="s">
        <v>70</v>
      </c>
      <c r="C94" s="84"/>
      <c r="D94" s="83" t="str">
        <f t="shared" si="2"/>
        <v/>
      </c>
      <c r="G94" s="101">
        <v>5</v>
      </c>
      <c r="H94" s="96"/>
      <c r="I94" s="96"/>
      <c r="J94" s="174"/>
    </row>
    <row r="95" spans="1:10">
      <c r="A95" s="51" t="s">
        <v>96</v>
      </c>
      <c r="B95" s="52" t="s">
        <v>70</v>
      </c>
      <c r="C95" s="84"/>
      <c r="D95" s="83" t="str">
        <f t="shared" si="2"/>
        <v/>
      </c>
      <c r="G95" s="94">
        <v>20</v>
      </c>
      <c r="H95" s="96"/>
      <c r="I95" s="96"/>
      <c r="J95" s="174"/>
    </row>
    <row r="96" spans="1:10">
      <c r="A96" s="51" t="s">
        <v>97</v>
      </c>
      <c r="B96" s="52" t="s">
        <v>70</v>
      </c>
      <c r="C96" s="84"/>
      <c r="D96" s="83" t="str">
        <f t="shared" si="2"/>
        <v/>
      </c>
      <c r="G96" s="94">
        <v>0</v>
      </c>
      <c r="H96" s="96"/>
      <c r="I96" s="96"/>
      <c r="J96" s="174"/>
    </row>
    <row r="97" spans="1:10">
      <c r="A97" s="51" t="s">
        <v>103</v>
      </c>
      <c r="B97" s="52" t="s">
        <v>70</v>
      </c>
      <c r="C97" s="84"/>
      <c r="D97" s="83" t="str">
        <f t="shared" si="2"/>
        <v/>
      </c>
      <c r="G97" s="94">
        <v>10</v>
      </c>
      <c r="H97" s="96"/>
      <c r="I97" s="96"/>
      <c r="J97" s="174"/>
    </row>
    <row r="98" spans="1:10">
      <c r="A98" s="51" t="s">
        <v>104</v>
      </c>
      <c r="B98" s="52" t="s">
        <v>70</v>
      </c>
      <c r="C98" s="84"/>
      <c r="D98" s="83" t="str">
        <f t="shared" si="2"/>
        <v/>
      </c>
      <c r="G98" s="94">
        <v>4</v>
      </c>
      <c r="H98" s="96"/>
      <c r="I98" s="96"/>
      <c r="J98" s="174"/>
    </row>
    <row r="99" spans="1:10">
      <c r="A99" s="51" t="s">
        <v>105</v>
      </c>
      <c r="B99" s="52" t="s">
        <v>70</v>
      </c>
      <c r="C99" s="84"/>
      <c r="D99" s="83" t="str">
        <f t="shared" si="2"/>
        <v/>
      </c>
      <c r="G99" s="94">
        <v>35</v>
      </c>
      <c r="H99" s="96"/>
      <c r="I99" s="96"/>
      <c r="J99" s="174"/>
    </row>
    <row r="100" spans="1:10">
      <c r="A100" s="51" t="s">
        <v>106</v>
      </c>
      <c r="B100" s="52" t="s">
        <v>70</v>
      </c>
      <c r="C100" s="84"/>
      <c r="D100" s="83" t="str">
        <f t="shared" si="2"/>
        <v/>
      </c>
      <c r="G100" s="94">
        <v>0</v>
      </c>
      <c r="H100" s="96"/>
      <c r="I100" s="96"/>
      <c r="J100" s="174"/>
    </row>
    <row r="101" spans="1:10">
      <c r="A101" s="51" t="s">
        <v>107</v>
      </c>
      <c r="B101" s="52" t="s">
        <v>70</v>
      </c>
      <c r="C101" s="84"/>
      <c r="D101" s="83" t="str">
        <f t="shared" si="2"/>
        <v/>
      </c>
      <c r="G101" s="94">
        <v>8</v>
      </c>
      <c r="H101" s="96"/>
      <c r="I101" s="96"/>
      <c r="J101" s="174"/>
    </row>
    <row r="102" spans="1:10">
      <c r="A102" s="51" t="s">
        <v>108</v>
      </c>
      <c r="B102" s="52" t="s">
        <v>70</v>
      </c>
      <c r="C102" s="84"/>
      <c r="D102" s="83" t="str">
        <f t="shared" si="2"/>
        <v/>
      </c>
      <c r="G102" s="94">
        <v>0</v>
      </c>
      <c r="H102" s="96"/>
      <c r="I102" s="96"/>
      <c r="J102" s="174"/>
    </row>
    <row r="103" spans="1:10">
      <c r="A103" s="156" t="s">
        <v>86</v>
      </c>
      <c r="B103" s="52" t="s">
        <v>70</v>
      </c>
      <c r="C103" s="84"/>
      <c r="D103" s="83" t="str">
        <f t="shared" si="2"/>
        <v/>
      </c>
      <c r="G103" s="94">
        <v>8</v>
      </c>
      <c r="H103" s="96"/>
      <c r="I103" s="96"/>
      <c r="J103" s="174"/>
    </row>
    <row r="104" spans="1:10">
      <c r="A104" s="156" t="s">
        <v>87</v>
      </c>
      <c r="B104" s="52" t="s">
        <v>70</v>
      </c>
      <c r="C104" s="84"/>
      <c r="D104" s="83" t="str">
        <f t="shared" si="2"/>
        <v/>
      </c>
      <c r="G104" s="94">
        <v>0</v>
      </c>
      <c r="H104" s="96"/>
      <c r="I104" s="96"/>
      <c r="J104" s="174"/>
    </row>
    <row r="105" spans="1:10">
      <c r="A105" s="156" t="s">
        <v>88</v>
      </c>
      <c r="B105" s="52" t="s">
        <v>70</v>
      </c>
      <c r="C105" s="84"/>
      <c r="D105" s="83" t="str">
        <f t="shared" si="2"/>
        <v/>
      </c>
      <c r="G105" s="94">
        <v>3</v>
      </c>
      <c r="H105" s="96"/>
      <c r="I105" s="96"/>
      <c r="J105" s="174"/>
    </row>
    <row r="106" spans="1:10">
      <c r="A106" s="156" t="s">
        <v>89</v>
      </c>
      <c r="B106" s="52" t="s">
        <v>70</v>
      </c>
      <c r="C106" s="84"/>
      <c r="D106" s="83" t="str">
        <f t="shared" si="2"/>
        <v/>
      </c>
      <c r="G106" s="94">
        <v>0</v>
      </c>
      <c r="H106" s="96"/>
      <c r="I106" s="96"/>
      <c r="J106" s="174"/>
    </row>
    <row r="107" spans="1:10" ht="13.5" thickBot="1">
      <c r="A107" s="156" t="s">
        <v>90</v>
      </c>
      <c r="B107" s="52" t="s">
        <v>70</v>
      </c>
      <c r="C107" s="84"/>
      <c r="D107" s="83" t="str">
        <f t="shared" si="2"/>
        <v/>
      </c>
      <c r="G107" s="94">
        <v>0</v>
      </c>
      <c r="H107" s="96"/>
      <c r="I107" s="96"/>
      <c r="J107" s="174"/>
    </row>
    <row r="108" spans="1:10" ht="13.5" thickBot="1">
      <c r="A108" s="156" t="s">
        <v>91</v>
      </c>
      <c r="B108" s="52" t="s">
        <v>70</v>
      </c>
      <c r="C108" s="84"/>
      <c r="D108" s="83" t="str">
        <f t="shared" si="2"/>
        <v/>
      </c>
      <c r="G108" s="94">
        <v>6</v>
      </c>
      <c r="H108" s="96" t="s">
        <v>562</v>
      </c>
      <c r="I108" s="98">
        <f>+SUMPRODUCT(C94:C109,G94:G109)/100</f>
        <v>0</v>
      </c>
      <c r="J108" s="174"/>
    </row>
    <row r="109" spans="1:10" ht="13.5" thickBot="1">
      <c r="A109" s="70" t="s">
        <v>92</v>
      </c>
      <c r="B109" s="99" t="s">
        <v>70</v>
      </c>
      <c r="C109" s="85"/>
      <c r="D109" s="83" t="str">
        <f t="shared" si="2"/>
        <v/>
      </c>
      <c r="G109" s="102">
        <v>1</v>
      </c>
      <c r="H109" s="96" t="s">
        <v>563</v>
      </c>
      <c r="I109" s="100">
        <f>+SUM(G94:G109)</f>
        <v>100</v>
      </c>
      <c r="J109" s="175" t="str">
        <f>+IF((I109=100),"","Vsota delezev NI enaka 100!!!")</f>
        <v/>
      </c>
    </row>
    <row r="110" spans="1:10">
      <c r="A110" s="104" t="s">
        <v>109</v>
      </c>
      <c r="B110" s="92" t="s">
        <v>70</v>
      </c>
      <c r="C110" s="84"/>
      <c r="D110" s="83" t="str">
        <f t="shared" si="2"/>
        <v/>
      </c>
      <c r="G110" s="101">
        <v>80</v>
      </c>
      <c r="H110" s="96"/>
      <c r="I110" s="96"/>
      <c r="J110" s="174"/>
    </row>
    <row r="111" spans="1:10">
      <c r="A111" s="105" t="s">
        <v>110</v>
      </c>
      <c r="B111" s="97" t="s">
        <v>70</v>
      </c>
      <c r="C111" s="84"/>
      <c r="D111" s="83" t="str">
        <f t="shared" si="2"/>
        <v/>
      </c>
      <c r="G111" s="94">
        <v>5</v>
      </c>
      <c r="H111" s="96"/>
      <c r="I111" s="96"/>
      <c r="J111" s="174"/>
    </row>
    <row r="112" spans="1:10">
      <c r="A112" s="105" t="s">
        <v>111</v>
      </c>
      <c r="B112" s="97" t="s">
        <v>70</v>
      </c>
      <c r="C112" s="84"/>
      <c r="D112" s="83" t="str">
        <f t="shared" si="2"/>
        <v/>
      </c>
      <c r="G112" s="94">
        <v>10</v>
      </c>
      <c r="H112" s="96"/>
      <c r="I112" s="96"/>
      <c r="J112" s="174"/>
    </row>
    <row r="113" spans="1:10" ht="13.5" thickBot="1">
      <c r="A113" s="105" t="s">
        <v>112</v>
      </c>
      <c r="B113" s="97" t="s">
        <v>70</v>
      </c>
      <c r="C113" s="84"/>
      <c r="D113" s="83" t="str">
        <f t="shared" si="2"/>
        <v/>
      </c>
      <c r="G113" s="94">
        <v>1</v>
      </c>
      <c r="H113" s="96"/>
      <c r="I113" s="96"/>
      <c r="J113" s="174"/>
    </row>
    <row r="114" spans="1:10" ht="13.5" thickBot="1">
      <c r="A114" s="105" t="s">
        <v>113</v>
      </c>
      <c r="B114" s="97" t="s">
        <v>70</v>
      </c>
      <c r="C114" s="84"/>
      <c r="D114" s="83" t="str">
        <f t="shared" si="2"/>
        <v/>
      </c>
      <c r="G114" s="94">
        <v>3</v>
      </c>
      <c r="H114" s="96" t="s">
        <v>562</v>
      </c>
      <c r="I114" s="98">
        <f>+SUMPRODUCT(C110:C115,G110:G115)/100</f>
        <v>0</v>
      </c>
      <c r="J114" s="174"/>
    </row>
    <row r="115" spans="1:10" ht="13.5" thickBot="1">
      <c r="A115" s="70" t="s">
        <v>114</v>
      </c>
      <c r="B115" s="99" t="s">
        <v>70</v>
      </c>
      <c r="C115" s="85"/>
      <c r="D115" s="83" t="str">
        <f t="shared" si="2"/>
        <v/>
      </c>
      <c r="G115" s="94">
        <v>1</v>
      </c>
      <c r="H115" s="96" t="s">
        <v>563</v>
      </c>
      <c r="I115" s="100">
        <f>+SUM(G110:G115)</f>
        <v>100</v>
      </c>
      <c r="J115" s="175" t="str">
        <f>+IF((I115=100),"","Vsota delezev NI enaka 100!!!")</f>
        <v/>
      </c>
    </row>
    <row r="116" spans="1:10">
      <c r="A116" s="158" t="s">
        <v>433</v>
      </c>
      <c r="B116" s="106" t="s">
        <v>70</v>
      </c>
      <c r="C116" s="84"/>
      <c r="D116" s="83" t="str">
        <f t="shared" si="2"/>
        <v/>
      </c>
      <c r="G116" s="101">
        <v>5</v>
      </c>
      <c r="H116" s="96"/>
      <c r="I116" s="96"/>
      <c r="J116" s="174"/>
    </row>
    <row r="117" spans="1:10">
      <c r="A117" s="156" t="s">
        <v>434</v>
      </c>
      <c r="B117" s="107" t="s">
        <v>70</v>
      </c>
      <c r="C117" s="84"/>
      <c r="D117" s="83" t="str">
        <f t="shared" si="2"/>
        <v/>
      </c>
      <c r="G117" s="94">
        <v>20</v>
      </c>
      <c r="H117" s="96"/>
      <c r="I117" s="96"/>
      <c r="J117" s="174"/>
    </row>
    <row r="118" spans="1:10">
      <c r="A118" s="156" t="s">
        <v>435</v>
      </c>
      <c r="B118" s="107" t="s">
        <v>70</v>
      </c>
      <c r="C118" s="84"/>
      <c r="D118" s="83" t="str">
        <f t="shared" si="2"/>
        <v/>
      </c>
      <c r="G118" s="94">
        <v>10</v>
      </c>
      <c r="H118" s="96"/>
      <c r="I118" s="96"/>
      <c r="J118" s="174"/>
    </row>
    <row r="119" spans="1:10">
      <c r="A119" s="156" t="s">
        <v>436</v>
      </c>
      <c r="B119" s="107" t="s">
        <v>70</v>
      </c>
      <c r="C119" s="84"/>
      <c r="D119" s="83" t="str">
        <f t="shared" si="2"/>
        <v/>
      </c>
      <c r="G119" s="94">
        <v>10</v>
      </c>
      <c r="H119" s="96"/>
      <c r="I119" s="96"/>
      <c r="J119" s="174"/>
    </row>
    <row r="120" spans="1:10">
      <c r="A120" s="156" t="s">
        <v>437</v>
      </c>
      <c r="B120" s="107" t="s">
        <v>70</v>
      </c>
      <c r="C120" s="84"/>
      <c r="D120" s="83" t="str">
        <f t="shared" si="2"/>
        <v/>
      </c>
      <c r="G120" s="94">
        <v>20</v>
      </c>
      <c r="H120" s="95"/>
      <c r="I120" s="95"/>
      <c r="J120" s="176"/>
    </row>
    <row r="121" spans="1:10">
      <c r="A121" s="156" t="s">
        <v>438</v>
      </c>
      <c r="B121" s="107" t="s">
        <v>70</v>
      </c>
      <c r="C121" s="84"/>
      <c r="D121" s="83" t="str">
        <f t="shared" si="2"/>
        <v/>
      </c>
      <c r="G121" s="94">
        <v>20</v>
      </c>
      <c r="H121" s="95"/>
      <c r="I121" s="95"/>
      <c r="J121" s="176"/>
    </row>
    <row r="122" spans="1:10">
      <c r="A122" s="156" t="s">
        <v>439</v>
      </c>
      <c r="B122" s="107" t="s">
        <v>70</v>
      </c>
      <c r="C122" s="84"/>
      <c r="D122" s="83" t="str">
        <f t="shared" si="2"/>
        <v/>
      </c>
      <c r="G122" s="94">
        <v>0</v>
      </c>
      <c r="H122" s="95"/>
      <c r="I122" s="95"/>
      <c r="J122" s="176"/>
    </row>
    <row r="123" spans="1:10">
      <c r="A123" s="156" t="s">
        <v>440</v>
      </c>
      <c r="B123" s="107" t="s">
        <v>70</v>
      </c>
      <c r="C123" s="84"/>
      <c r="D123" s="83" t="str">
        <f t="shared" si="2"/>
        <v/>
      </c>
      <c r="G123" s="94">
        <v>0</v>
      </c>
      <c r="H123" s="95"/>
      <c r="I123" s="95"/>
      <c r="J123" s="176"/>
    </row>
    <row r="124" spans="1:10">
      <c r="A124" s="156" t="s">
        <v>441</v>
      </c>
      <c r="B124" s="107" t="s">
        <v>70</v>
      </c>
      <c r="C124" s="84"/>
      <c r="D124" s="83" t="str">
        <f t="shared" si="2"/>
        <v/>
      </c>
      <c r="G124" s="94">
        <v>5</v>
      </c>
      <c r="H124" s="95"/>
      <c r="I124" s="95"/>
      <c r="J124" s="176"/>
    </row>
    <row r="125" spans="1:10">
      <c r="A125" s="156" t="s">
        <v>442</v>
      </c>
      <c r="B125" s="107" t="s">
        <v>70</v>
      </c>
      <c r="C125" s="84"/>
      <c r="D125" s="83" t="str">
        <f t="shared" si="2"/>
        <v/>
      </c>
      <c r="G125" s="94">
        <v>0</v>
      </c>
      <c r="H125" s="95"/>
      <c r="I125" s="95"/>
      <c r="J125" s="176"/>
    </row>
    <row r="126" spans="1:10">
      <c r="A126" s="156" t="s">
        <v>443</v>
      </c>
      <c r="B126" s="107" t="s">
        <v>70</v>
      </c>
      <c r="C126" s="84"/>
      <c r="D126" s="83" t="str">
        <f t="shared" si="2"/>
        <v/>
      </c>
      <c r="G126" s="94">
        <v>5</v>
      </c>
      <c r="H126" s="95"/>
      <c r="I126" s="95"/>
      <c r="J126" s="176"/>
    </row>
    <row r="127" spans="1:10" ht="13.5" thickBot="1">
      <c r="A127" s="156" t="s">
        <v>444</v>
      </c>
      <c r="B127" s="107" t="s">
        <v>70</v>
      </c>
      <c r="C127" s="84"/>
      <c r="D127" s="83" t="str">
        <f t="shared" si="2"/>
        <v/>
      </c>
      <c r="G127" s="94">
        <v>0</v>
      </c>
      <c r="H127" s="95"/>
      <c r="I127" s="95"/>
      <c r="J127" s="176"/>
    </row>
    <row r="128" spans="1:10" ht="13.5" thickBot="1">
      <c r="A128" s="156" t="s">
        <v>445</v>
      </c>
      <c r="B128" s="107" t="s">
        <v>70</v>
      </c>
      <c r="C128" s="84"/>
      <c r="D128" s="83" t="str">
        <f t="shared" si="2"/>
        <v/>
      </c>
      <c r="G128" s="94">
        <v>5</v>
      </c>
      <c r="H128" s="96" t="s">
        <v>562</v>
      </c>
      <c r="I128" s="98">
        <f>+SUMPRODUCT(C116:C129,G116:G129)/100</f>
        <v>0</v>
      </c>
      <c r="J128" s="174"/>
    </row>
    <row r="129" spans="1:10" ht="13.5" thickBot="1">
      <c r="A129" s="70" t="s">
        <v>446</v>
      </c>
      <c r="B129" s="99" t="s">
        <v>70</v>
      </c>
      <c r="C129" s="85"/>
      <c r="D129" s="83" t="str">
        <f t="shared" si="2"/>
        <v/>
      </c>
      <c r="G129" s="94">
        <v>0</v>
      </c>
      <c r="H129" s="96" t="s">
        <v>563</v>
      </c>
      <c r="I129" s="100">
        <f>+SUM(G116:G129)</f>
        <v>100</v>
      </c>
      <c r="J129" s="175" t="str">
        <f>+IF((I129=100),"","Vsota delezev NI enaka 100!!!")</f>
        <v/>
      </c>
    </row>
    <row r="130" spans="1:10">
      <c r="A130" s="108" t="s">
        <v>447</v>
      </c>
      <c r="B130" s="106" t="s">
        <v>70</v>
      </c>
      <c r="C130" s="84"/>
      <c r="D130" s="83" t="str">
        <f t="shared" si="2"/>
        <v/>
      </c>
      <c r="G130" s="101">
        <v>1</v>
      </c>
      <c r="H130" s="96"/>
      <c r="I130" s="96"/>
      <c r="J130" s="174"/>
    </row>
    <row r="131" spans="1:10">
      <c r="A131" s="109" t="s">
        <v>448</v>
      </c>
      <c r="B131" s="107" t="s">
        <v>70</v>
      </c>
      <c r="C131" s="84"/>
      <c r="D131" s="83" t="str">
        <f t="shared" si="2"/>
        <v/>
      </c>
      <c r="G131" s="94">
        <v>2</v>
      </c>
      <c r="H131" s="96"/>
      <c r="I131" s="96"/>
      <c r="J131" s="174"/>
    </row>
    <row r="132" spans="1:10">
      <c r="A132" s="109" t="s">
        <v>449</v>
      </c>
      <c r="B132" s="107" t="s">
        <v>70</v>
      </c>
      <c r="C132" s="84"/>
      <c r="D132" s="83" t="str">
        <f t="shared" si="2"/>
        <v/>
      </c>
      <c r="G132" s="94">
        <v>6</v>
      </c>
      <c r="H132" s="96"/>
      <c r="I132" s="96"/>
      <c r="J132" s="174"/>
    </row>
    <row r="133" spans="1:10">
      <c r="A133" s="109" t="s">
        <v>450</v>
      </c>
      <c r="B133" s="107" t="s">
        <v>70</v>
      </c>
      <c r="C133" s="84"/>
      <c r="D133" s="83" t="str">
        <f t="shared" si="2"/>
        <v/>
      </c>
      <c r="G133" s="94">
        <v>17</v>
      </c>
      <c r="H133" s="96"/>
      <c r="I133" s="96"/>
      <c r="J133" s="174"/>
    </row>
    <row r="134" spans="1:10">
      <c r="A134" s="109" t="s">
        <v>451</v>
      </c>
      <c r="B134" s="107" t="s">
        <v>70</v>
      </c>
      <c r="C134" s="84"/>
      <c r="D134" s="83" t="str">
        <f t="shared" si="2"/>
        <v/>
      </c>
      <c r="G134" s="94">
        <v>30</v>
      </c>
      <c r="H134" s="95"/>
      <c r="I134" s="95"/>
      <c r="J134" s="176"/>
    </row>
    <row r="135" spans="1:10">
      <c r="A135" s="109" t="s">
        <v>452</v>
      </c>
      <c r="B135" s="107" t="s">
        <v>70</v>
      </c>
      <c r="C135" s="84"/>
      <c r="D135" s="83" t="str">
        <f t="shared" si="2"/>
        <v/>
      </c>
      <c r="G135" s="94">
        <v>30</v>
      </c>
      <c r="H135" s="95"/>
      <c r="I135" s="95"/>
      <c r="J135" s="176"/>
    </row>
    <row r="136" spans="1:10">
      <c r="A136" s="109" t="s">
        <v>453</v>
      </c>
      <c r="B136" s="107" t="s">
        <v>70</v>
      </c>
      <c r="C136" s="84"/>
      <c r="D136" s="83" t="str">
        <f t="shared" si="2"/>
        <v/>
      </c>
      <c r="G136" s="94">
        <v>6</v>
      </c>
      <c r="H136" s="95"/>
      <c r="I136" s="95"/>
      <c r="J136" s="176"/>
    </row>
    <row r="137" spans="1:10">
      <c r="A137" s="109" t="s">
        <v>454</v>
      </c>
      <c r="B137" s="107" t="s">
        <v>70</v>
      </c>
      <c r="C137" s="84"/>
      <c r="D137" s="83" t="str">
        <f t="shared" si="2"/>
        <v/>
      </c>
      <c r="G137" s="94">
        <v>4</v>
      </c>
      <c r="H137" s="95"/>
      <c r="I137" s="95"/>
      <c r="J137" s="176"/>
    </row>
    <row r="138" spans="1:10" ht="13.5" thickBot="1">
      <c r="A138" s="109" t="s">
        <v>455</v>
      </c>
      <c r="B138" s="107" t="s">
        <v>70</v>
      </c>
      <c r="C138" s="84"/>
      <c r="D138" s="83" t="str">
        <f t="shared" si="2"/>
        <v/>
      </c>
      <c r="G138" s="94">
        <v>2</v>
      </c>
      <c r="H138" s="95"/>
      <c r="I138" s="95"/>
      <c r="J138" s="176"/>
    </row>
    <row r="139" spans="1:10" ht="13.5" thickBot="1">
      <c r="A139" s="109" t="s">
        <v>456</v>
      </c>
      <c r="B139" s="107" t="s">
        <v>70</v>
      </c>
      <c r="C139" s="84"/>
      <c r="D139" s="83" t="str">
        <f t="shared" si="2"/>
        <v/>
      </c>
      <c r="G139" s="94">
        <v>1</v>
      </c>
      <c r="H139" s="96" t="s">
        <v>562</v>
      </c>
      <c r="I139" s="98">
        <f>+SUMPRODUCT(C130:C140,G130:G140)/100</f>
        <v>0</v>
      </c>
      <c r="J139" s="174"/>
    </row>
    <row r="140" spans="1:10" ht="13.5" thickBot="1">
      <c r="A140" s="70" t="s">
        <v>457</v>
      </c>
      <c r="B140" s="99" t="s">
        <v>70</v>
      </c>
      <c r="C140" s="85"/>
      <c r="D140" s="83" t="str">
        <f t="shared" si="2"/>
        <v/>
      </c>
      <c r="G140" s="94">
        <v>1</v>
      </c>
      <c r="H140" s="96" t="s">
        <v>563</v>
      </c>
      <c r="I140" s="100">
        <f>+SUM(G130:G140)</f>
        <v>100</v>
      </c>
      <c r="J140" s="175" t="str">
        <f>+IF((I140=100),"","Vsota delezev NI enaka 100!!!")</f>
        <v/>
      </c>
    </row>
    <row r="141" spans="1:10">
      <c r="A141" s="108" t="s">
        <v>458</v>
      </c>
      <c r="B141" s="106" t="s">
        <v>70</v>
      </c>
      <c r="C141" s="84"/>
      <c r="D141" s="83" t="str">
        <f t="shared" si="2"/>
        <v/>
      </c>
      <c r="G141" s="101">
        <v>0</v>
      </c>
      <c r="H141" s="96"/>
      <c r="I141" s="96"/>
      <c r="J141" s="174"/>
    </row>
    <row r="142" spans="1:10">
      <c r="A142" s="109" t="s">
        <v>459</v>
      </c>
      <c r="B142" s="107" t="s">
        <v>70</v>
      </c>
      <c r="C142" s="84"/>
      <c r="D142" s="83" t="str">
        <f t="shared" si="2"/>
        <v/>
      </c>
      <c r="G142" s="94">
        <v>20</v>
      </c>
      <c r="H142" s="96"/>
      <c r="I142" s="96"/>
      <c r="J142" s="174"/>
    </row>
    <row r="143" spans="1:10">
      <c r="A143" s="109" t="s">
        <v>460</v>
      </c>
      <c r="B143" s="107" t="s">
        <v>70</v>
      </c>
      <c r="C143" s="84"/>
      <c r="D143" s="83" t="str">
        <f t="shared" si="2"/>
        <v/>
      </c>
      <c r="G143" s="94">
        <v>2</v>
      </c>
      <c r="H143" s="96"/>
      <c r="I143" s="96"/>
      <c r="J143" s="174"/>
    </row>
    <row r="144" spans="1:10">
      <c r="A144" s="109" t="s">
        <v>461</v>
      </c>
      <c r="B144" s="107" t="s">
        <v>70</v>
      </c>
      <c r="C144" s="84"/>
      <c r="D144" s="83" t="str">
        <f t="shared" si="2"/>
        <v/>
      </c>
      <c r="G144" s="94">
        <v>1</v>
      </c>
      <c r="H144" s="96"/>
      <c r="I144" s="96"/>
      <c r="J144" s="174"/>
    </row>
    <row r="145" spans="1:10">
      <c r="A145" s="109" t="s">
        <v>462</v>
      </c>
      <c r="B145" s="107" t="s">
        <v>70</v>
      </c>
      <c r="C145" s="84"/>
      <c r="D145" s="83" t="str">
        <f t="shared" si="2"/>
        <v/>
      </c>
      <c r="G145" s="94">
        <v>0.5</v>
      </c>
      <c r="H145" s="95"/>
      <c r="I145" s="95"/>
      <c r="J145" s="176"/>
    </row>
    <row r="146" spans="1:10">
      <c r="A146" s="109" t="s">
        <v>463</v>
      </c>
      <c r="B146" s="107" t="s">
        <v>70</v>
      </c>
      <c r="C146" s="84"/>
      <c r="D146" s="83" t="str">
        <f t="shared" si="2"/>
        <v/>
      </c>
      <c r="G146" s="94">
        <v>20</v>
      </c>
      <c r="H146" s="95"/>
      <c r="I146" s="95"/>
      <c r="J146" s="176"/>
    </row>
    <row r="147" spans="1:10">
      <c r="A147" s="109" t="s">
        <v>464</v>
      </c>
      <c r="B147" s="107" t="s">
        <v>70</v>
      </c>
      <c r="C147" s="84"/>
      <c r="D147" s="83" t="str">
        <f t="shared" si="2"/>
        <v/>
      </c>
      <c r="G147" s="94">
        <v>2</v>
      </c>
      <c r="H147" s="95"/>
      <c r="I147" s="95"/>
      <c r="J147" s="176"/>
    </row>
    <row r="148" spans="1:10">
      <c r="A148" s="109" t="s">
        <v>465</v>
      </c>
      <c r="B148" s="107" t="s">
        <v>70</v>
      </c>
      <c r="C148" s="84"/>
      <c r="D148" s="83" t="str">
        <f t="shared" si="2"/>
        <v/>
      </c>
      <c r="G148" s="94">
        <v>1</v>
      </c>
      <c r="H148" s="95"/>
      <c r="I148" s="95"/>
      <c r="J148" s="176"/>
    </row>
    <row r="149" spans="1:10">
      <c r="A149" s="109" t="s">
        <v>466</v>
      </c>
      <c r="B149" s="107" t="s">
        <v>70</v>
      </c>
      <c r="C149" s="84"/>
      <c r="D149" s="83" t="str">
        <f t="shared" si="2"/>
        <v/>
      </c>
      <c r="G149" s="94">
        <v>0.5</v>
      </c>
      <c r="H149" s="95"/>
      <c r="I149" s="95"/>
      <c r="J149" s="176"/>
    </row>
    <row r="150" spans="1:10">
      <c r="A150" s="109" t="s">
        <v>467</v>
      </c>
      <c r="B150" s="107" t="s">
        <v>70</v>
      </c>
      <c r="C150" s="84"/>
      <c r="D150" s="83" t="str">
        <f t="shared" ref="D150:D213" si="3">IF(C150="","",IF(ISNUMBER(C150),IF(C150=ROUND(C150,2),"","Napaka - cena mora biti zaokrožena na 2 decimalki!"),"Napaka!"))</f>
        <v/>
      </c>
      <c r="G150" s="94">
        <v>20</v>
      </c>
      <c r="H150" s="95"/>
      <c r="I150" s="95"/>
      <c r="J150" s="176"/>
    </row>
    <row r="151" spans="1:10">
      <c r="A151" s="109" t="s">
        <v>468</v>
      </c>
      <c r="B151" s="107" t="s">
        <v>70</v>
      </c>
      <c r="C151" s="84"/>
      <c r="D151" s="83" t="str">
        <f t="shared" si="3"/>
        <v/>
      </c>
      <c r="G151" s="94">
        <v>2</v>
      </c>
      <c r="H151" s="95"/>
      <c r="I151" s="95"/>
      <c r="J151" s="176"/>
    </row>
    <row r="152" spans="1:10">
      <c r="A152" s="109" t="s">
        <v>469</v>
      </c>
      <c r="B152" s="107" t="s">
        <v>70</v>
      </c>
      <c r="C152" s="84"/>
      <c r="D152" s="83" t="str">
        <f t="shared" si="3"/>
        <v/>
      </c>
      <c r="G152" s="94">
        <v>1</v>
      </c>
      <c r="H152" s="95"/>
      <c r="I152" s="95"/>
      <c r="J152" s="176"/>
    </row>
    <row r="153" spans="1:10">
      <c r="A153" s="109" t="s">
        <v>470</v>
      </c>
      <c r="B153" s="107" t="s">
        <v>70</v>
      </c>
      <c r="C153" s="84"/>
      <c r="D153" s="83" t="str">
        <f t="shared" si="3"/>
        <v/>
      </c>
      <c r="G153" s="94">
        <v>0.5</v>
      </c>
      <c r="H153" s="95"/>
      <c r="I153" s="95"/>
      <c r="J153" s="176"/>
    </row>
    <row r="154" spans="1:10">
      <c r="A154" s="109" t="s">
        <v>471</v>
      </c>
      <c r="B154" s="107" t="s">
        <v>70</v>
      </c>
      <c r="C154" s="84"/>
      <c r="D154" s="83" t="str">
        <f t="shared" si="3"/>
        <v/>
      </c>
      <c r="G154" s="94">
        <v>11</v>
      </c>
      <c r="H154" s="95"/>
      <c r="I154" s="95"/>
      <c r="J154" s="176"/>
    </row>
    <row r="155" spans="1:10">
      <c r="A155" s="109" t="s">
        <v>472</v>
      </c>
      <c r="B155" s="107" t="s">
        <v>70</v>
      </c>
      <c r="C155" s="84"/>
      <c r="D155" s="83" t="str">
        <f t="shared" si="3"/>
        <v/>
      </c>
      <c r="G155" s="94">
        <v>4</v>
      </c>
      <c r="H155" s="95"/>
      <c r="I155" s="95"/>
      <c r="J155" s="176"/>
    </row>
    <row r="156" spans="1:10">
      <c r="A156" s="109" t="s">
        <v>473</v>
      </c>
      <c r="B156" s="107" t="s">
        <v>70</v>
      </c>
      <c r="C156" s="84"/>
      <c r="D156" s="83" t="str">
        <f t="shared" si="3"/>
        <v/>
      </c>
      <c r="G156" s="94">
        <v>1</v>
      </c>
      <c r="H156" s="95"/>
      <c r="I156" s="95"/>
      <c r="J156" s="176"/>
    </row>
    <row r="157" spans="1:10">
      <c r="A157" s="109" t="s">
        <v>474</v>
      </c>
      <c r="B157" s="107" t="s">
        <v>70</v>
      </c>
      <c r="C157" s="84"/>
      <c r="D157" s="83" t="str">
        <f t="shared" si="3"/>
        <v/>
      </c>
      <c r="G157" s="94">
        <v>1</v>
      </c>
      <c r="H157" s="95"/>
      <c r="I157" s="95"/>
      <c r="J157" s="176"/>
    </row>
    <row r="158" spans="1:10">
      <c r="A158" s="109" t="s">
        <v>475</v>
      </c>
      <c r="B158" s="107" t="s">
        <v>70</v>
      </c>
      <c r="C158" s="84"/>
      <c r="D158" s="83" t="str">
        <f t="shared" si="3"/>
        <v/>
      </c>
      <c r="G158" s="94">
        <v>0.1</v>
      </c>
      <c r="H158" s="95"/>
      <c r="I158" s="95"/>
      <c r="J158" s="176"/>
    </row>
    <row r="159" spans="1:10">
      <c r="A159" s="109" t="s">
        <v>476</v>
      </c>
      <c r="B159" s="107" t="s">
        <v>70</v>
      </c>
      <c r="C159" s="84"/>
      <c r="D159" s="83" t="str">
        <f t="shared" si="3"/>
        <v/>
      </c>
      <c r="G159" s="94">
        <v>0.1</v>
      </c>
      <c r="H159" s="95"/>
      <c r="I159" s="95"/>
      <c r="J159" s="176"/>
    </row>
    <row r="160" spans="1:10">
      <c r="A160" s="109" t="s">
        <v>477</v>
      </c>
      <c r="B160" s="107" t="s">
        <v>70</v>
      </c>
      <c r="C160" s="84"/>
      <c r="D160" s="83" t="str">
        <f t="shared" si="3"/>
        <v/>
      </c>
      <c r="G160" s="94">
        <v>0.1</v>
      </c>
      <c r="H160" s="95"/>
      <c r="I160" s="95"/>
      <c r="J160" s="176"/>
    </row>
    <row r="161" spans="1:10">
      <c r="A161" s="109" t="s">
        <v>478</v>
      </c>
      <c r="B161" s="107" t="s">
        <v>70</v>
      </c>
      <c r="C161" s="84"/>
      <c r="D161" s="83" t="str">
        <f t="shared" si="3"/>
        <v/>
      </c>
      <c r="G161" s="94">
        <v>0.1</v>
      </c>
      <c r="H161" s="95"/>
      <c r="I161" s="95"/>
      <c r="J161" s="176"/>
    </row>
    <row r="162" spans="1:10">
      <c r="A162" s="109" t="s">
        <v>479</v>
      </c>
      <c r="B162" s="107" t="s">
        <v>70</v>
      </c>
      <c r="C162" s="84"/>
      <c r="D162" s="83" t="str">
        <f t="shared" si="3"/>
        <v/>
      </c>
      <c r="G162" s="94">
        <v>0.1</v>
      </c>
      <c r="H162" s="95"/>
      <c r="I162" s="95"/>
      <c r="J162" s="176"/>
    </row>
    <row r="163" spans="1:10">
      <c r="A163" s="109" t="s">
        <v>480</v>
      </c>
      <c r="B163" s="107" t="s">
        <v>70</v>
      </c>
      <c r="C163" s="84"/>
      <c r="D163" s="83" t="str">
        <f t="shared" si="3"/>
        <v/>
      </c>
      <c r="G163" s="94">
        <v>0.1</v>
      </c>
      <c r="H163" s="95"/>
      <c r="I163" s="95"/>
      <c r="J163" s="176"/>
    </row>
    <row r="164" spans="1:10">
      <c r="A164" s="109" t="s">
        <v>481</v>
      </c>
      <c r="B164" s="107" t="s">
        <v>70</v>
      </c>
      <c r="C164" s="84"/>
      <c r="D164" s="83" t="str">
        <f t="shared" si="3"/>
        <v/>
      </c>
      <c r="G164" s="94">
        <v>0.1</v>
      </c>
      <c r="H164" s="95"/>
      <c r="I164" s="95"/>
      <c r="J164" s="176"/>
    </row>
    <row r="165" spans="1:10">
      <c r="A165" s="109" t="s">
        <v>482</v>
      </c>
      <c r="B165" s="107" t="s">
        <v>70</v>
      </c>
      <c r="C165" s="84"/>
      <c r="D165" s="83" t="str">
        <f t="shared" si="3"/>
        <v/>
      </c>
      <c r="G165" s="94">
        <v>0.1</v>
      </c>
      <c r="H165" s="95"/>
      <c r="I165" s="95"/>
      <c r="J165" s="176"/>
    </row>
    <row r="166" spans="1:10">
      <c r="A166" s="109" t="s">
        <v>483</v>
      </c>
      <c r="B166" s="107" t="s">
        <v>70</v>
      </c>
      <c r="C166" s="84"/>
      <c r="D166" s="83" t="str">
        <f t="shared" si="3"/>
        <v/>
      </c>
      <c r="G166" s="94">
        <v>0.1</v>
      </c>
      <c r="H166" s="95"/>
      <c r="I166" s="95"/>
      <c r="J166" s="176"/>
    </row>
    <row r="167" spans="1:10">
      <c r="A167" s="109" t="s">
        <v>484</v>
      </c>
      <c r="B167" s="107" t="s">
        <v>70</v>
      </c>
      <c r="C167" s="84"/>
      <c r="D167" s="83" t="str">
        <f t="shared" si="3"/>
        <v/>
      </c>
      <c r="G167" s="94">
        <v>0.1</v>
      </c>
      <c r="H167" s="95"/>
      <c r="I167" s="95"/>
      <c r="J167" s="176"/>
    </row>
    <row r="168" spans="1:10">
      <c r="A168" s="109" t="s">
        <v>485</v>
      </c>
      <c r="B168" s="107" t="s">
        <v>70</v>
      </c>
      <c r="C168" s="84"/>
      <c r="D168" s="83" t="str">
        <f t="shared" si="3"/>
        <v/>
      </c>
      <c r="G168" s="94">
        <v>0.1</v>
      </c>
      <c r="H168" s="95"/>
      <c r="I168" s="95"/>
      <c r="J168" s="176"/>
    </row>
    <row r="169" spans="1:10">
      <c r="A169" s="109" t="s">
        <v>486</v>
      </c>
      <c r="B169" s="107" t="s">
        <v>70</v>
      </c>
      <c r="C169" s="84"/>
      <c r="D169" s="83" t="str">
        <f t="shared" si="3"/>
        <v/>
      </c>
      <c r="G169" s="94">
        <v>0.1</v>
      </c>
      <c r="H169" s="95"/>
      <c r="I169" s="95"/>
      <c r="J169" s="176"/>
    </row>
    <row r="170" spans="1:10">
      <c r="A170" s="109" t="s">
        <v>487</v>
      </c>
      <c r="B170" s="107" t="s">
        <v>70</v>
      </c>
      <c r="C170" s="84"/>
      <c r="D170" s="83" t="str">
        <f t="shared" si="3"/>
        <v/>
      </c>
      <c r="G170" s="94">
        <v>0.1</v>
      </c>
      <c r="H170" s="95"/>
      <c r="I170" s="95"/>
      <c r="J170" s="176"/>
    </row>
    <row r="171" spans="1:10">
      <c r="A171" s="109" t="s">
        <v>488</v>
      </c>
      <c r="B171" s="107" t="s">
        <v>70</v>
      </c>
      <c r="C171" s="84"/>
      <c r="D171" s="83" t="str">
        <f t="shared" si="3"/>
        <v/>
      </c>
      <c r="G171" s="94">
        <v>0.1</v>
      </c>
      <c r="H171" s="95"/>
      <c r="I171" s="95"/>
      <c r="J171" s="176"/>
    </row>
    <row r="172" spans="1:10">
      <c r="A172" s="109" t="s">
        <v>489</v>
      </c>
      <c r="B172" s="107" t="s">
        <v>70</v>
      </c>
      <c r="C172" s="84"/>
      <c r="D172" s="83" t="str">
        <f t="shared" si="3"/>
        <v/>
      </c>
      <c r="G172" s="94">
        <v>0.1</v>
      </c>
      <c r="H172" s="95"/>
      <c r="I172" s="95"/>
      <c r="J172" s="176"/>
    </row>
    <row r="173" spans="1:10">
      <c r="A173" s="109" t="s">
        <v>490</v>
      </c>
      <c r="B173" s="107" t="s">
        <v>70</v>
      </c>
      <c r="C173" s="84"/>
      <c r="D173" s="83" t="str">
        <f t="shared" si="3"/>
        <v/>
      </c>
      <c r="G173" s="94">
        <v>0.1</v>
      </c>
      <c r="H173" s="95"/>
      <c r="I173" s="95"/>
      <c r="J173" s="176"/>
    </row>
    <row r="174" spans="1:10">
      <c r="A174" s="109" t="s">
        <v>491</v>
      </c>
      <c r="B174" s="107" t="s">
        <v>70</v>
      </c>
      <c r="C174" s="84"/>
      <c r="D174" s="83" t="str">
        <f t="shared" si="3"/>
        <v/>
      </c>
      <c r="G174" s="94">
        <v>0.1</v>
      </c>
      <c r="H174" s="95"/>
      <c r="I174" s="95"/>
      <c r="J174" s="176"/>
    </row>
    <row r="175" spans="1:10">
      <c r="A175" s="109" t="s">
        <v>492</v>
      </c>
      <c r="B175" s="107" t="s">
        <v>70</v>
      </c>
      <c r="C175" s="84"/>
      <c r="D175" s="83" t="str">
        <f t="shared" si="3"/>
        <v/>
      </c>
      <c r="G175" s="94">
        <v>0.1</v>
      </c>
      <c r="H175" s="95"/>
      <c r="I175" s="95"/>
      <c r="J175" s="176"/>
    </row>
    <row r="176" spans="1:10">
      <c r="A176" s="109" t="s">
        <v>493</v>
      </c>
      <c r="B176" s="107" t="s">
        <v>70</v>
      </c>
      <c r="C176" s="84"/>
      <c r="D176" s="83" t="str">
        <f t="shared" si="3"/>
        <v/>
      </c>
      <c r="G176" s="94">
        <v>0.1</v>
      </c>
      <c r="H176" s="95"/>
      <c r="I176" s="95"/>
      <c r="J176" s="176"/>
    </row>
    <row r="177" spans="1:10">
      <c r="A177" s="109" t="s">
        <v>494</v>
      </c>
      <c r="B177" s="107" t="s">
        <v>70</v>
      </c>
      <c r="C177" s="84"/>
      <c r="D177" s="83" t="str">
        <f t="shared" si="3"/>
        <v/>
      </c>
      <c r="G177" s="94">
        <v>0.1</v>
      </c>
      <c r="H177" s="95"/>
      <c r="I177" s="95"/>
      <c r="J177" s="176"/>
    </row>
    <row r="178" spans="1:10">
      <c r="A178" s="109" t="s">
        <v>495</v>
      </c>
      <c r="B178" s="107" t="s">
        <v>70</v>
      </c>
      <c r="C178" s="84"/>
      <c r="D178" s="83" t="str">
        <f t="shared" si="3"/>
        <v/>
      </c>
      <c r="G178" s="94">
        <v>0.5</v>
      </c>
      <c r="H178" s="95"/>
      <c r="I178" s="95"/>
      <c r="J178" s="176"/>
    </row>
    <row r="179" spans="1:10">
      <c r="A179" s="109" t="s">
        <v>496</v>
      </c>
      <c r="B179" s="107" t="s">
        <v>70</v>
      </c>
      <c r="C179" s="84"/>
      <c r="D179" s="83" t="str">
        <f t="shared" si="3"/>
        <v/>
      </c>
      <c r="G179" s="94">
        <v>0.5</v>
      </c>
      <c r="H179" s="95"/>
      <c r="I179" s="95"/>
      <c r="J179" s="176"/>
    </row>
    <row r="180" spans="1:10">
      <c r="A180" s="109" t="s">
        <v>497</v>
      </c>
      <c r="B180" s="107" t="s">
        <v>70</v>
      </c>
      <c r="C180" s="84"/>
      <c r="D180" s="83" t="str">
        <f t="shared" si="3"/>
        <v/>
      </c>
      <c r="G180" s="94">
        <v>0.5</v>
      </c>
      <c r="H180" s="95"/>
      <c r="I180" s="95"/>
      <c r="J180" s="176"/>
    </row>
    <row r="181" spans="1:10">
      <c r="A181" s="109" t="s">
        <v>498</v>
      </c>
      <c r="B181" s="107" t="s">
        <v>70</v>
      </c>
      <c r="C181" s="84"/>
      <c r="D181" s="83" t="str">
        <f t="shared" si="3"/>
        <v/>
      </c>
      <c r="G181" s="94">
        <v>0.5</v>
      </c>
      <c r="H181" s="95"/>
      <c r="I181" s="95"/>
      <c r="J181" s="176"/>
    </row>
    <row r="182" spans="1:10">
      <c r="A182" s="109" t="s">
        <v>499</v>
      </c>
      <c r="B182" s="107" t="s">
        <v>70</v>
      </c>
      <c r="C182" s="84"/>
      <c r="D182" s="83" t="str">
        <f t="shared" si="3"/>
        <v/>
      </c>
      <c r="G182" s="94">
        <v>0.5</v>
      </c>
      <c r="H182" s="95"/>
      <c r="I182" s="95"/>
      <c r="J182" s="176"/>
    </row>
    <row r="183" spans="1:10">
      <c r="A183" s="109" t="s">
        <v>500</v>
      </c>
      <c r="B183" s="107" t="s">
        <v>70</v>
      </c>
      <c r="C183" s="84"/>
      <c r="D183" s="83" t="str">
        <f t="shared" si="3"/>
        <v/>
      </c>
      <c r="G183" s="94">
        <v>0.5</v>
      </c>
      <c r="H183" s="95"/>
      <c r="I183" s="95"/>
      <c r="J183" s="176"/>
    </row>
    <row r="184" spans="1:10">
      <c r="A184" s="109" t="s">
        <v>501</v>
      </c>
      <c r="B184" s="107" t="s">
        <v>70</v>
      </c>
      <c r="C184" s="84"/>
      <c r="D184" s="83" t="str">
        <f t="shared" si="3"/>
        <v/>
      </c>
      <c r="G184" s="94">
        <v>0.5</v>
      </c>
      <c r="H184" s="95"/>
      <c r="I184" s="95"/>
      <c r="J184" s="176"/>
    </row>
    <row r="185" spans="1:10">
      <c r="A185" s="109" t="s">
        <v>502</v>
      </c>
      <c r="B185" s="107" t="s">
        <v>70</v>
      </c>
      <c r="C185" s="84"/>
      <c r="D185" s="83" t="str">
        <f t="shared" si="3"/>
        <v/>
      </c>
      <c r="G185" s="94">
        <v>0.5</v>
      </c>
      <c r="H185" s="95"/>
      <c r="I185" s="95"/>
      <c r="J185" s="176"/>
    </row>
    <row r="186" spans="1:10">
      <c r="A186" s="109" t="s">
        <v>503</v>
      </c>
      <c r="B186" s="107" t="s">
        <v>132</v>
      </c>
      <c r="C186" s="84"/>
      <c r="D186" s="83" t="str">
        <f t="shared" si="3"/>
        <v/>
      </c>
      <c r="G186" s="94">
        <v>1</v>
      </c>
      <c r="H186" s="95"/>
      <c r="I186" s="95"/>
      <c r="J186" s="176"/>
    </row>
    <row r="187" spans="1:10">
      <c r="A187" s="109" t="s">
        <v>504</v>
      </c>
      <c r="B187" s="107" t="s">
        <v>70</v>
      </c>
      <c r="C187" s="84"/>
      <c r="D187" s="83" t="str">
        <f t="shared" si="3"/>
        <v/>
      </c>
      <c r="G187" s="94">
        <v>0</v>
      </c>
      <c r="H187" s="95"/>
      <c r="I187" s="95"/>
      <c r="J187" s="176"/>
    </row>
    <row r="188" spans="1:10" ht="13.5" thickBot="1">
      <c r="A188" s="109" t="s">
        <v>505</v>
      </c>
      <c r="B188" s="107" t="s">
        <v>70</v>
      </c>
      <c r="C188" s="84"/>
      <c r="D188" s="83" t="str">
        <f t="shared" si="3"/>
        <v/>
      </c>
      <c r="G188" s="94">
        <v>5</v>
      </c>
      <c r="H188" s="95"/>
      <c r="I188" s="95"/>
      <c r="J188" s="176"/>
    </row>
    <row r="189" spans="1:10" ht="13.5" thickBot="1">
      <c r="A189" s="109" t="s">
        <v>506</v>
      </c>
      <c r="B189" s="107" t="s">
        <v>70</v>
      </c>
      <c r="C189" s="84"/>
      <c r="D189" s="83" t="str">
        <f t="shared" si="3"/>
        <v/>
      </c>
      <c r="G189" s="94">
        <v>0.5</v>
      </c>
      <c r="H189" s="96" t="s">
        <v>562</v>
      </c>
      <c r="I189" s="98">
        <f>+SUMPRODUCT(C141:C190,G141:G190)/100</f>
        <v>0</v>
      </c>
      <c r="J189" s="174"/>
    </row>
    <row r="190" spans="1:10" ht="13.5" thickBot="1">
      <c r="A190" s="70" t="s">
        <v>507</v>
      </c>
      <c r="B190" s="99" t="s">
        <v>70</v>
      </c>
      <c r="C190" s="85"/>
      <c r="D190" s="83" t="str">
        <f t="shared" si="3"/>
        <v/>
      </c>
      <c r="G190" s="94">
        <v>0</v>
      </c>
      <c r="H190" s="96" t="s">
        <v>563</v>
      </c>
      <c r="I190" s="100">
        <f>+SUM(G141:G190)</f>
        <v>99.999999999999886</v>
      </c>
      <c r="J190" s="175" t="str">
        <f>+IF((I190=100),"","Vsota delezev NI enaka 100!!!")</f>
        <v>Vsota delezev NI enaka 100!!!</v>
      </c>
    </row>
    <row r="191" spans="1:10">
      <c r="A191" s="108" t="s">
        <v>508</v>
      </c>
      <c r="B191" s="159" t="s">
        <v>62</v>
      </c>
      <c r="C191" s="84"/>
      <c r="D191" s="83" t="str">
        <f t="shared" si="3"/>
        <v/>
      </c>
      <c r="G191" s="101">
        <v>40</v>
      </c>
      <c r="H191" s="96"/>
      <c r="I191" s="96"/>
      <c r="J191" s="174"/>
    </row>
    <row r="192" spans="1:10">
      <c r="A192" s="109" t="s">
        <v>509</v>
      </c>
      <c r="B192" s="159" t="s">
        <v>62</v>
      </c>
      <c r="C192" s="84"/>
      <c r="D192" s="83" t="str">
        <f t="shared" si="3"/>
        <v/>
      </c>
      <c r="G192" s="94">
        <v>40</v>
      </c>
      <c r="H192" s="96"/>
      <c r="I192" s="96"/>
      <c r="J192" s="174"/>
    </row>
    <row r="193" spans="1:10">
      <c r="A193" s="109" t="s">
        <v>510</v>
      </c>
      <c r="B193" s="159" t="s">
        <v>62</v>
      </c>
      <c r="C193" s="84"/>
      <c r="D193" s="83" t="str">
        <f t="shared" si="3"/>
        <v/>
      </c>
      <c r="G193" s="94">
        <v>10</v>
      </c>
      <c r="H193" s="96"/>
      <c r="I193" s="96"/>
      <c r="J193" s="174"/>
    </row>
    <row r="194" spans="1:10" ht="13.5" thickBot="1">
      <c r="A194" s="109" t="s">
        <v>511</v>
      </c>
      <c r="B194" s="159" t="s">
        <v>62</v>
      </c>
      <c r="C194" s="84"/>
      <c r="D194" s="83" t="str">
        <f t="shared" si="3"/>
        <v/>
      </c>
      <c r="G194" s="94">
        <v>4</v>
      </c>
      <c r="H194" s="96"/>
      <c r="I194" s="96"/>
      <c r="J194" s="174"/>
    </row>
    <row r="195" spans="1:10" ht="13.5" thickBot="1">
      <c r="A195" s="109" t="s">
        <v>512</v>
      </c>
      <c r="B195" s="159" t="s">
        <v>62</v>
      </c>
      <c r="C195" s="84"/>
      <c r="D195" s="83" t="str">
        <f t="shared" si="3"/>
        <v/>
      </c>
      <c r="G195" s="94">
        <v>3</v>
      </c>
      <c r="H195" s="96" t="s">
        <v>562</v>
      </c>
      <c r="I195" s="98">
        <f>+SUMPRODUCT(C191:C196,G191:G196)/100</f>
        <v>0</v>
      </c>
      <c r="J195" s="174"/>
    </row>
    <row r="196" spans="1:10" ht="13.5" thickBot="1">
      <c r="A196" s="70" t="s">
        <v>513</v>
      </c>
      <c r="B196" s="99" t="s">
        <v>62</v>
      </c>
      <c r="C196" s="85"/>
      <c r="D196" s="83" t="str">
        <f t="shared" si="3"/>
        <v/>
      </c>
      <c r="G196" s="103">
        <v>3</v>
      </c>
      <c r="H196" s="96" t="s">
        <v>563</v>
      </c>
      <c r="I196" s="100">
        <f>+SUM(G191:G196)</f>
        <v>100</v>
      </c>
      <c r="J196" s="175" t="str">
        <f>+IF((I196=100),"","Vsota delezev NI enaka 100!!!")</f>
        <v/>
      </c>
    </row>
    <row r="197" spans="1:10">
      <c r="A197" s="108" t="s">
        <v>514</v>
      </c>
      <c r="B197" s="160" t="s">
        <v>62</v>
      </c>
      <c r="C197" s="84"/>
      <c r="D197" s="83" t="str">
        <f t="shared" si="3"/>
        <v/>
      </c>
      <c r="G197" s="101">
        <v>40</v>
      </c>
      <c r="H197" s="95"/>
      <c r="I197" s="95"/>
      <c r="J197" s="176"/>
    </row>
    <row r="198" spans="1:10">
      <c r="A198" s="109" t="s">
        <v>515</v>
      </c>
      <c r="B198" s="159" t="s">
        <v>62</v>
      </c>
      <c r="C198" s="84"/>
      <c r="D198" s="83" t="str">
        <f t="shared" si="3"/>
        <v/>
      </c>
      <c r="G198" s="94">
        <v>40</v>
      </c>
      <c r="H198" s="95"/>
      <c r="I198" s="95"/>
      <c r="J198" s="176"/>
    </row>
    <row r="199" spans="1:10">
      <c r="A199" s="109" t="s">
        <v>516</v>
      </c>
      <c r="B199" s="159" t="s">
        <v>62</v>
      </c>
      <c r="C199" s="84"/>
      <c r="D199" s="83" t="str">
        <f t="shared" si="3"/>
        <v/>
      </c>
      <c r="G199" s="94">
        <v>10</v>
      </c>
      <c r="H199" s="95"/>
      <c r="I199" s="95"/>
      <c r="J199" s="176"/>
    </row>
    <row r="200" spans="1:10" ht="13.5" thickBot="1">
      <c r="A200" s="109" t="s">
        <v>517</v>
      </c>
      <c r="B200" s="159" t="s">
        <v>62</v>
      </c>
      <c r="C200" s="84"/>
      <c r="D200" s="83" t="str">
        <f t="shared" si="3"/>
        <v/>
      </c>
      <c r="G200" s="94">
        <v>4</v>
      </c>
      <c r="H200" s="110"/>
      <c r="I200" s="110"/>
      <c r="J200" s="177"/>
    </row>
    <row r="201" spans="1:10" ht="13.5" thickBot="1">
      <c r="A201" s="109" t="s">
        <v>518</v>
      </c>
      <c r="B201" s="159" t="s">
        <v>62</v>
      </c>
      <c r="C201" s="84"/>
      <c r="D201" s="83" t="str">
        <f t="shared" si="3"/>
        <v/>
      </c>
      <c r="G201" s="94">
        <v>3</v>
      </c>
      <c r="H201" s="96" t="s">
        <v>562</v>
      </c>
      <c r="I201" s="98">
        <f>+SUMPRODUCT(C197:C202,G197:G202)/100</f>
        <v>0</v>
      </c>
      <c r="J201" s="174"/>
    </row>
    <row r="202" spans="1:10" ht="13.5" thickBot="1">
      <c r="A202" s="70" t="s">
        <v>519</v>
      </c>
      <c r="B202" s="99" t="s">
        <v>62</v>
      </c>
      <c r="C202" s="85"/>
      <c r="D202" s="83" t="str">
        <f t="shared" si="3"/>
        <v/>
      </c>
      <c r="G202" s="102">
        <v>3</v>
      </c>
      <c r="H202" s="96" t="s">
        <v>563</v>
      </c>
      <c r="I202" s="100">
        <f>+SUM(G197:G202)</f>
        <v>100</v>
      </c>
      <c r="J202" s="175" t="str">
        <f>+IF((I202=100),"","Vsota delezev NI enaka 100!!!")</f>
        <v/>
      </c>
    </row>
    <row r="203" spans="1:10" ht="13.5" thickBot="1">
      <c r="A203" s="108" t="s">
        <v>520</v>
      </c>
      <c r="B203" s="160" t="s">
        <v>62</v>
      </c>
      <c r="C203" s="84"/>
      <c r="D203" s="83" t="str">
        <f t="shared" si="3"/>
        <v/>
      </c>
      <c r="G203" s="101">
        <v>45</v>
      </c>
      <c r="H203" s="111"/>
      <c r="I203" s="111"/>
      <c r="J203" s="178"/>
    </row>
    <row r="204" spans="1:10" ht="13.5" thickBot="1">
      <c r="A204" s="109" t="s">
        <v>521</v>
      </c>
      <c r="B204" s="159" t="s">
        <v>62</v>
      </c>
      <c r="C204" s="84"/>
      <c r="D204" s="83" t="str">
        <f t="shared" si="3"/>
        <v/>
      </c>
      <c r="G204" s="94">
        <v>45</v>
      </c>
      <c r="H204" s="96" t="s">
        <v>562</v>
      </c>
      <c r="I204" s="98">
        <f>+SUMPRODUCT(C203:C205,G203:G205)/100</f>
        <v>0</v>
      </c>
      <c r="J204" s="174"/>
    </row>
    <row r="205" spans="1:10" ht="13.5" thickBot="1">
      <c r="A205" s="70" t="s">
        <v>522</v>
      </c>
      <c r="B205" s="99" t="s">
        <v>62</v>
      </c>
      <c r="C205" s="85"/>
      <c r="D205" s="83" t="str">
        <f t="shared" si="3"/>
        <v/>
      </c>
      <c r="G205" s="102">
        <v>10</v>
      </c>
      <c r="H205" s="96" t="s">
        <v>563</v>
      </c>
      <c r="I205" s="100">
        <f>+SUM(G203:G205)</f>
        <v>100</v>
      </c>
      <c r="J205" s="175" t="str">
        <f>+IF((I205=100),"","Vsota delezev NI enaka 100!!!")</f>
        <v/>
      </c>
    </row>
    <row r="206" spans="1:10" ht="13.5" thickBot="1">
      <c r="A206" s="112" t="s">
        <v>677</v>
      </c>
      <c r="B206" s="113" t="s">
        <v>70</v>
      </c>
      <c r="C206" s="84"/>
      <c r="D206" s="83" t="str">
        <f t="shared" si="3"/>
        <v/>
      </c>
      <c r="G206" s="101">
        <v>90</v>
      </c>
      <c r="H206" s="96" t="s">
        <v>562</v>
      </c>
      <c r="I206" s="98">
        <f>+SUMPRODUCT(C206:C207,G206:G207)/100</f>
        <v>0</v>
      </c>
      <c r="J206" s="174"/>
    </row>
    <row r="207" spans="1:10" ht="13.5" thickBot="1">
      <c r="A207" s="70" t="s">
        <v>678</v>
      </c>
      <c r="B207" s="99" t="s">
        <v>70</v>
      </c>
      <c r="C207" s="85"/>
      <c r="D207" s="83" t="str">
        <f t="shared" si="3"/>
        <v/>
      </c>
      <c r="G207" s="102">
        <v>0</v>
      </c>
      <c r="H207" s="96" t="s">
        <v>563</v>
      </c>
      <c r="I207" s="100">
        <f>+SUM(G206:G207)</f>
        <v>90</v>
      </c>
      <c r="J207" s="175" t="str">
        <f>+IF((I207=100),"","Vsota delezev NI enaka 100!!!")</f>
        <v>Vsota delezev NI enaka 100!!!</v>
      </c>
    </row>
    <row r="208" spans="1:10" ht="13.5" thickBot="1">
      <c r="A208" s="154" t="s">
        <v>63</v>
      </c>
      <c r="B208" s="155" t="s">
        <v>62</v>
      </c>
      <c r="C208" s="84"/>
      <c r="D208" s="83" t="str">
        <f t="shared" si="3"/>
        <v/>
      </c>
      <c r="G208" s="114">
        <v>35</v>
      </c>
      <c r="H208" s="96"/>
      <c r="I208" s="96"/>
      <c r="J208" s="176"/>
    </row>
    <row r="209" spans="1:10" ht="13.5" thickBot="1">
      <c r="A209" s="156" t="s">
        <v>64</v>
      </c>
      <c r="B209" s="157" t="s">
        <v>62</v>
      </c>
      <c r="C209" s="84"/>
      <c r="D209" s="83" t="str">
        <f t="shared" si="3"/>
        <v/>
      </c>
      <c r="G209" s="94">
        <v>35</v>
      </c>
      <c r="H209" s="96" t="s">
        <v>562</v>
      </c>
      <c r="I209" s="98">
        <f>+SUMPRODUCT(C208:C210,G208:G210)/100</f>
        <v>0</v>
      </c>
      <c r="J209" s="174"/>
    </row>
    <row r="210" spans="1:10" ht="13.5" thickBot="1">
      <c r="A210" s="70" t="s">
        <v>65</v>
      </c>
      <c r="B210" s="99" t="s">
        <v>62</v>
      </c>
      <c r="C210" s="85"/>
      <c r="D210" s="83" t="str">
        <f t="shared" si="3"/>
        <v/>
      </c>
      <c r="G210" s="102">
        <v>30</v>
      </c>
      <c r="H210" s="96" t="s">
        <v>563</v>
      </c>
      <c r="I210" s="100">
        <f>+SUM(G208:G210)</f>
        <v>100</v>
      </c>
      <c r="J210" s="175" t="str">
        <f>+IF((I210=100),"","Vsota delezev NI enaka 100!!!")</f>
        <v/>
      </c>
    </row>
    <row r="211" spans="1:10" ht="13.5" thickBot="1">
      <c r="A211" s="109" t="s">
        <v>523</v>
      </c>
      <c r="B211" s="115" t="s">
        <v>62</v>
      </c>
      <c r="C211" s="84"/>
      <c r="D211" s="83" t="str">
        <f t="shared" si="3"/>
        <v/>
      </c>
      <c r="G211" s="94">
        <v>50</v>
      </c>
      <c r="H211" s="96"/>
      <c r="I211" s="96"/>
      <c r="J211" s="174"/>
    </row>
    <row r="212" spans="1:10" ht="13.5" thickBot="1">
      <c r="A212" s="109" t="s">
        <v>524</v>
      </c>
      <c r="B212" s="115" t="s">
        <v>62</v>
      </c>
      <c r="C212" s="84"/>
      <c r="D212" s="83" t="str">
        <f t="shared" si="3"/>
        <v/>
      </c>
      <c r="G212" s="94">
        <v>40</v>
      </c>
      <c r="H212" s="96" t="s">
        <v>562</v>
      </c>
      <c r="I212" s="98">
        <f>+SUMPRODUCT(C211:C213,G211:G213)/100</f>
        <v>0</v>
      </c>
      <c r="J212" s="174"/>
    </row>
    <row r="213" spans="1:10" ht="13.5" thickBot="1">
      <c r="A213" s="70" t="s">
        <v>525</v>
      </c>
      <c r="B213" s="99" t="s">
        <v>62</v>
      </c>
      <c r="C213" s="85"/>
      <c r="D213" s="83" t="str">
        <f t="shared" si="3"/>
        <v/>
      </c>
      <c r="G213" s="102">
        <v>10</v>
      </c>
      <c r="H213" s="96" t="s">
        <v>563</v>
      </c>
      <c r="I213" s="100">
        <f>+SUM(G211:G213)</f>
        <v>100</v>
      </c>
      <c r="J213" s="175" t="str">
        <f>+IF((I213=100),"","Vsota delezev NI enaka 100!!!")</f>
        <v/>
      </c>
    </row>
    <row r="214" spans="1:10">
      <c r="A214" s="161" t="s">
        <v>526</v>
      </c>
      <c r="B214" s="162" t="s">
        <v>70</v>
      </c>
      <c r="C214" s="116"/>
      <c r="D214" s="117" t="str">
        <f t="shared" ref="D214:D277" si="4">IF(C214="","",IF(ISNUMBER(C214),IF(C214=ROUND(C214,2),"","Napaka - cena mora biti zaokrožena na 2 decimalki!"),"Napaka!"))</f>
        <v/>
      </c>
      <c r="E214" s="118"/>
      <c r="F214" s="118"/>
      <c r="G214" s="119">
        <v>80</v>
      </c>
      <c r="H214" s="96" t="s">
        <v>562</v>
      </c>
      <c r="I214" s="120">
        <f>+SUMPRODUCT(C214:C215,G214:G215)/100</f>
        <v>0</v>
      </c>
      <c r="J214" s="176"/>
    </row>
    <row r="215" spans="1:10" ht="13.5" thickBot="1">
      <c r="A215" s="163" t="s">
        <v>527</v>
      </c>
      <c r="B215" s="164" t="s">
        <v>70</v>
      </c>
      <c r="C215" s="121"/>
      <c r="D215" s="122" t="str">
        <f t="shared" si="4"/>
        <v/>
      </c>
      <c r="E215" s="165"/>
      <c r="F215" s="123"/>
      <c r="G215" s="102">
        <v>20</v>
      </c>
      <c r="H215" s="124" t="s">
        <v>563</v>
      </c>
      <c r="I215" s="125">
        <f>+SUM(G214:G215)</f>
        <v>100</v>
      </c>
      <c r="J215" s="179" t="str">
        <f>+IF((I215=100),"","Vsota delezev NI enaka 100!!!")</f>
        <v/>
      </c>
    </row>
    <row r="216" spans="1:10" ht="13.5" thickTop="1">
      <c r="A216" s="49" t="s">
        <v>115</v>
      </c>
      <c r="B216" s="50" t="s">
        <v>58</v>
      </c>
      <c r="C216" s="82"/>
      <c r="D216" s="83" t="str">
        <f t="shared" si="4"/>
        <v/>
      </c>
    </row>
    <row r="217" spans="1:10">
      <c r="A217" s="51" t="s">
        <v>131</v>
      </c>
      <c r="B217" s="52" t="s">
        <v>58</v>
      </c>
      <c r="C217" s="82"/>
      <c r="D217" s="83" t="str">
        <f t="shared" si="4"/>
        <v/>
      </c>
    </row>
    <row r="218" spans="1:10">
      <c r="A218" s="51" t="s">
        <v>73</v>
      </c>
      <c r="B218" s="52" t="s">
        <v>58</v>
      </c>
      <c r="C218" s="82"/>
      <c r="D218" s="83" t="str">
        <f t="shared" si="4"/>
        <v/>
      </c>
    </row>
    <row r="219" spans="1:10">
      <c r="A219" s="55" t="s">
        <v>528</v>
      </c>
      <c r="B219" s="126" t="s">
        <v>18</v>
      </c>
      <c r="C219" s="166">
        <f>+ROUND($I$54,2)</f>
        <v>0</v>
      </c>
      <c r="D219" s="83" t="str">
        <f t="shared" si="4"/>
        <v/>
      </c>
      <c r="E219" s="127" t="s">
        <v>564</v>
      </c>
    </row>
    <row r="220" spans="1:10">
      <c r="A220" s="51" t="s">
        <v>151</v>
      </c>
      <c r="B220" s="52" t="s">
        <v>58</v>
      </c>
      <c r="C220" s="82"/>
      <c r="D220" s="83" t="str">
        <f t="shared" si="4"/>
        <v/>
      </c>
      <c r="E220" s="128"/>
    </row>
    <row r="221" spans="1:10">
      <c r="A221" s="51" t="s">
        <v>66</v>
      </c>
      <c r="B221" s="52" t="s">
        <v>55</v>
      </c>
      <c r="C221" s="82"/>
      <c r="D221" s="83" t="str">
        <f t="shared" si="4"/>
        <v/>
      </c>
      <c r="E221" s="128"/>
    </row>
    <row r="222" spans="1:10">
      <c r="A222" s="51" t="s">
        <v>67</v>
      </c>
      <c r="B222" s="52" t="s">
        <v>55</v>
      </c>
      <c r="C222" s="82"/>
      <c r="D222" s="83" t="str">
        <f t="shared" si="4"/>
        <v/>
      </c>
      <c r="E222" s="128"/>
    </row>
    <row r="223" spans="1:10">
      <c r="A223" s="51" t="s">
        <v>68</v>
      </c>
      <c r="B223" s="52" t="s">
        <v>55</v>
      </c>
      <c r="C223" s="82"/>
      <c r="D223" s="83" t="str">
        <f t="shared" si="4"/>
        <v/>
      </c>
      <c r="E223" s="128"/>
    </row>
    <row r="224" spans="1:10">
      <c r="A224" s="129" t="s">
        <v>154</v>
      </c>
      <c r="B224" s="130" t="s">
        <v>62</v>
      </c>
      <c r="C224" s="82"/>
      <c r="D224" s="83" t="str">
        <f t="shared" si="4"/>
        <v/>
      </c>
      <c r="E224" s="111"/>
    </row>
    <row r="225" spans="1:5">
      <c r="A225" s="105" t="s">
        <v>69</v>
      </c>
      <c r="B225" s="97" t="s">
        <v>70</v>
      </c>
      <c r="C225" s="82"/>
      <c r="D225" s="83" t="str">
        <f t="shared" si="4"/>
        <v/>
      </c>
      <c r="E225" s="96"/>
    </row>
    <row r="226" spans="1:5">
      <c r="A226" s="105" t="s">
        <v>71</v>
      </c>
      <c r="B226" s="97" t="s">
        <v>58</v>
      </c>
      <c r="C226" s="82"/>
      <c r="D226" s="83" t="str">
        <f t="shared" si="4"/>
        <v/>
      </c>
      <c r="E226" s="96"/>
    </row>
    <row r="227" spans="1:5">
      <c r="A227" s="105" t="s">
        <v>72</v>
      </c>
      <c r="B227" s="97" t="s">
        <v>58</v>
      </c>
      <c r="C227" s="82"/>
      <c r="D227" s="83" t="str">
        <f t="shared" si="4"/>
        <v/>
      </c>
      <c r="E227" s="96"/>
    </row>
    <row r="228" spans="1:5">
      <c r="A228" s="105" t="s">
        <v>133</v>
      </c>
      <c r="B228" s="97" t="s">
        <v>120</v>
      </c>
      <c r="C228" s="82"/>
      <c r="D228" s="83" t="str">
        <f t="shared" si="4"/>
        <v/>
      </c>
      <c r="E228" s="96"/>
    </row>
    <row r="229" spans="1:5">
      <c r="A229" s="105" t="s">
        <v>59</v>
      </c>
      <c r="B229" s="97" t="s">
        <v>58</v>
      </c>
      <c r="C229" s="82"/>
      <c r="D229" s="83" t="str">
        <f t="shared" si="4"/>
        <v/>
      </c>
      <c r="E229" s="96"/>
    </row>
    <row r="230" spans="1:5">
      <c r="A230" s="105" t="s">
        <v>60</v>
      </c>
      <c r="B230" s="97" t="s">
        <v>58</v>
      </c>
      <c r="C230" s="82"/>
      <c r="D230" s="83" t="str">
        <f t="shared" si="4"/>
        <v/>
      </c>
      <c r="E230" s="96"/>
    </row>
    <row r="231" spans="1:5">
      <c r="A231" s="105" t="s">
        <v>116</v>
      </c>
      <c r="B231" s="97" t="s">
        <v>58</v>
      </c>
      <c r="C231" s="82"/>
      <c r="D231" s="83" t="str">
        <f t="shared" si="4"/>
        <v/>
      </c>
      <c r="E231" s="96"/>
    </row>
    <row r="232" spans="1:5">
      <c r="A232" s="105" t="s">
        <v>117</v>
      </c>
      <c r="B232" s="97" t="s">
        <v>58</v>
      </c>
      <c r="C232" s="82"/>
      <c r="D232" s="83" t="str">
        <f t="shared" si="4"/>
        <v/>
      </c>
      <c r="E232" s="96"/>
    </row>
    <row r="233" spans="1:5">
      <c r="A233" s="105" t="s">
        <v>118</v>
      </c>
      <c r="B233" s="97" t="s">
        <v>55</v>
      </c>
      <c r="C233" s="82"/>
      <c r="D233" s="83" t="str">
        <f t="shared" si="4"/>
        <v/>
      </c>
      <c r="E233" s="96"/>
    </row>
    <row r="234" spans="1:5">
      <c r="A234" s="105" t="s">
        <v>529</v>
      </c>
      <c r="B234" s="107" t="s">
        <v>70</v>
      </c>
      <c r="C234" s="82"/>
      <c r="D234" s="83" t="str">
        <f t="shared" si="4"/>
        <v/>
      </c>
      <c r="E234" s="95"/>
    </row>
    <row r="235" spans="1:5">
      <c r="A235" s="105" t="s">
        <v>530</v>
      </c>
      <c r="B235" s="107" t="s">
        <v>70</v>
      </c>
      <c r="C235" s="82"/>
      <c r="D235" s="83" t="str">
        <f t="shared" si="4"/>
        <v/>
      </c>
      <c r="E235" s="95"/>
    </row>
    <row r="236" spans="1:5">
      <c r="A236" s="105" t="s">
        <v>531</v>
      </c>
      <c r="B236" s="107" t="s">
        <v>70</v>
      </c>
      <c r="C236" s="82"/>
      <c r="D236" s="83" t="str">
        <f t="shared" si="4"/>
        <v/>
      </c>
      <c r="E236" s="95"/>
    </row>
    <row r="237" spans="1:5">
      <c r="A237" s="55" t="s">
        <v>532</v>
      </c>
      <c r="B237" s="126" t="s">
        <v>70</v>
      </c>
      <c r="C237" s="166">
        <f>+ROUND($I$128,2)</f>
        <v>0</v>
      </c>
      <c r="D237" s="83" t="str">
        <f t="shared" si="4"/>
        <v/>
      </c>
      <c r="E237" s="127" t="s">
        <v>564</v>
      </c>
    </row>
    <row r="238" spans="1:5">
      <c r="A238" s="55" t="s">
        <v>533</v>
      </c>
      <c r="B238" s="126" t="s">
        <v>62</v>
      </c>
      <c r="C238" s="166">
        <f>+ROUND($I$67,2)</f>
        <v>0</v>
      </c>
      <c r="D238" s="83" t="str">
        <f t="shared" si="4"/>
        <v/>
      </c>
      <c r="E238" s="127" t="s">
        <v>564</v>
      </c>
    </row>
    <row r="239" spans="1:5">
      <c r="A239" s="105" t="s">
        <v>146</v>
      </c>
      <c r="B239" s="97" t="s">
        <v>18</v>
      </c>
      <c r="C239" s="82"/>
      <c r="D239" s="83" t="str">
        <f t="shared" si="4"/>
        <v/>
      </c>
      <c r="E239" s="96"/>
    </row>
    <row r="240" spans="1:5">
      <c r="A240" s="105" t="s">
        <v>147</v>
      </c>
      <c r="B240" s="97" t="s">
        <v>18</v>
      </c>
      <c r="C240" s="82"/>
      <c r="D240" s="83" t="str">
        <f t="shared" si="4"/>
        <v/>
      </c>
      <c r="E240" s="96"/>
    </row>
    <row r="241" spans="1:5" ht="25.5">
      <c r="A241" s="105" t="s">
        <v>134</v>
      </c>
      <c r="B241" s="97" t="s">
        <v>120</v>
      </c>
      <c r="C241" s="82"/>
      <c r="D241" s="83" t="str">
        <f t="shared" si="4"/>
        <v/>
      </c>
      <c r="E241" s="96"/>
    </row>
    <row r="242" spans="1:5">
      <c r="A242" s="105" t="s">
        <v>119</v>
      </c>
      <c r="B242" s="97" t="s">
        <v>120</v>
      </c>
      <c r="C242" s="82"/>
      <c r="D242" s="83" t="str">
        <f t="shared" si="4"/>
        <v/>
      </c>
      <c r="E242" s="96"/>
    </row>
    <row r="243" spans="1:5">
      <c r="A243" s="51" t="s">
        <v>128</v>
      </c>
      <c r="B243" s="52" t="s">
        <v>55</v>
      </c>
      <c r="C243" s="82"/>
      <c r="D243" s="83" t="str">
        <f t="shared" si="4"/>
        <v/>
      </c>
      <c r="E243" s="128"/>
    </row>
    <row r="244" spans="1:5">
      <c r="A244" s="55" t="s">
        <v>534</v>
      </c>
      <c r="B244" s="126" t="s">
        <v>70</v>
      </c>
      <c r="C244" s="166">
        <f>+ROUND($I$139,2)</f>
        <v>0</v>
      </c>
      <c r="D244" s="83" t="str">
        <f t="shared" si="4"/>
        <v/>
      </c>
      <c r="E244" s="127" t="s">
        <v>564</v>
      </c>
    </row>
    <row r="245" spans="1:5">
      <c r="A245" s="105" t="s">
        <v>61</v>
      </c>
      <c r="B245" s="97" t="s">
        <v>18</v>
      </c>
      <c r="C245" s="82"/>
      <c r="D245" s="83" t="str">
        <f t="shared" si="4"/>
        <v/>
      </c>
      <c r="E245" s="96"/>
    </row>
    <row r="246" spans="1:5">
      <c r="A246" s="156" t="s">
        <v>535</v>
      </c>
      <c r="B246" s="167" t="s">
        <v>132</v>
      </c>
      <c r="C246" s="82"/>
      <c r="D246" s="83" t="str">
        <f t="shared" si="4"/>
        <v/>
      </c>
      <c r="E246" s="168"/>
    </row>
    <row r="247" spans="1:5">
      <c r="A247" s="156" t="s">
        <v>536</v>
      </c>
      <c r="B247" s="167" t="s">
        <v>132</v>
      </c>
      <c r="C247" s="82"/>
      <c r="D247" s="83" t="str">
        <f t="shared" si="4"/>
        <v/>
      </c>
      <c r="E247" s="168"/>
    </row>
    <row r="248" spans="1:5">
      <c r="A248" s="105" t="s">
        <v>53</v>
      </c>
      <c r="B248" s="97" t="s">
        <v>18</v>
      </c>
      <c r="C248" s="82"/>
      <c r="D248" s="83" t="str">
        <f t="shared" si="4"/>
        <v/>
      </c>
      <c r="E248" s="96"/>
    </row>
    <row r="249" spans="1:5">
      <c r="A249" s="105" t="s">
        <v>54</v>
      </c>
      <c r="B249" s="97" t="s">
        <v>55</v>
      </c>
      <c r="C249" s="82"/>
      <c r="D249" s="83" t="str">
        <f t="shared" si="4"/>
        <v/>
      </c>
      <c r="E249" s="96"/>
    </row>
    <row r="250" spans="1:5">
      <c r="A250" s="105" t="s">
        <v>56</v>
      </c>
      <c r="B250" s="97" t="s">
        <v>55</v>
      </c>
      <c r="C250" s="82"/>
      <c r="D250" s="83" t="str">
        <f t="shared" si="4"/>
        <v/>
      </c>
      <c r="E250" s="96"/>
    </row>
    <row r="251" spans="1:5">
      <c r="A251" s="105" t="s">
        <v>57</v>
      </c>
      <c r="B251" s="97" t="s">
        <v>58</v>
      </c>
      <c r="C251" s="82"/>
      <c r="D251" s="83" t="str">
        <f t="shared" si="4"/>
        <v/>
      </c>
      <c r="E251" s="96"/>
    </row>
    <row r="252" spans="1:5">
      <c r="A252" s="51" t="s">
        <v>121</v>
      </c>
      <c r="B252" s="52" t="s">
        <v>55</v>
      </c>
      <c r="C252" s="82"/>
      <c r="D252" s="83" t="str">
        <f t="shared" si="4"/>
        <v/>
      </c>
      <c r="E252" s="128"/>
    </row>
    <row r="253" spans="1:5">
      <c r="A253" s="51" t="s">
        <v>123</v>
      </c>
      <c r="B253" s="52" t="s">
        <v>55</v>
      </c>
      <c r="C253" s="82"/>
      <c r="D253" s="83" t="str">
        <f t="shared" si="4"/>
        <v/>
      </c>
      <c r="E253" s="128"/>
    </row>
    <row r="254" spans="1:5">
      <c r="A254" s="51" t="s">
        <v>124</v>
      </c>
      <c r="B254" s="52" t="s">
        <v>55</v>
      </c>
      <c r="C254" s="82"/>
      <c r="D254" s="83" t="str">
        <f t="shared" si="4"/>
        <v/>
      </c>
      <c r="E254" s="128"/>
    </row>
    <row r="255" spans="1:5">
      <c r="A255" s="51" t="s">
        <v>129</v>
      </c>
      <c r="B255" s="52" t="s">
        <v>55</v>
      </c>
      <c r="C255" s="82"/>
      <c r="D255" s="83" t="str">
        <f t="shared" si="4"/>
        <v/>
      </c>
      <c r="E255" s="128"/>
    </row>
    <row r="256" spans="1:5">
      <c r="A256" s="51" t="s">
        <v>125</v>
      </c>
      <c r="B256" s="52" t="s">
        <v>55</v>
      </c>
      <c r="C256" s="82"/>
      <c r="D256" s="83" t="str">
        <f t="shared" si="4"/>
        <v/>
      </c>
      <c r="E256" s="128"/>
    </row>
    <row r="257" spans="1:5">
      <c r="A257" s="51" t="s">
        <v>126</v>
      </c>
      <c r="B257" s="52" t="s">
        <v>55</v>
      </c>
      <c r="C257" s="82"/>
      <c r="D257" s="83" t="str">
        <f t="shared" si="4"/>
        <v/>
      </c>
      <c r="E257" s="128"/>
    </row>
    <row r="258" spans="1:5">
      <c r="A258" s="51" t="s">
        <v>127</v>
      </c>
      <c r="B258" s="52" t="s">
        <v>55</v>
      </c>
      <c r="C258" s="82"/>
      <c r="D258" s="83" t="str">
        <f t="shared" si="4"/>
        <v/>
      </c>
      <c r="E258" s="128"/>
    </row>
    <row r="259" spans="1:5">
      <c r="A259" s="51" t="s">
        <v>141</v>
      </c>
      <c r="B259" s="52" t="s">
        <v>70</v>
      </c>
      <c r="C259" s="82"/>
      <c r="D259" s="83" t="str">
        <f t="shared" si="4"/>
        <v/>
      </c>
      <c r="E259" s="128"/>
    </row>
    <row r="260" spans="1:5">
      <c r="A260" s="51" t="s">
        <v>142</v>
      </c>
      <c r="B260" s="52" t="s">
        <v>55</v>
      </c>
      <c r="C260" s="82"/>
      <c r="D260" s="83" t="str">
        <f t="shared" si="4"/>
        <v/>
      </c>
      <c r="E260" s="128"/>
    </row>
    <row r="261" spans="1:5">
      <c r="A261" s="129" t="s">
        <v>155</v>
      </c>
      <c r="B261" s="130" t="s">
        <v>62</v>
      </c>
      <c r="C261" s="82"/>
      <c r="D261" s="83" t="str">
        <f t="shared" si="4"/>
        <v/>
      </c>
      <c r="E261" s="111"/>
    </row>
    <row r="262" spans="1:5">
      <c r="A262" s="51" t="s">
        <v>130</v>
      </c>
      <c r="B262" s="52" t="s">
        <v>58</v>
      </c>
      <c r="C262" s="82"/>
      <c r="D262" s="83" t="str">
        <f t="shared" si="4"/>
        <v/>
      </c>
      <c r="E262" s="128"/>
    </row>
    <row r="263" spans="1:5">
      <c r="A263" s="129" t="s">
        <v>157</v>
      </c>
      <c r="B263" s="130" t="s">
        <v>62</v>
      </c>
      <c r="C263" s="82"/>
      <c r="D263" s="83" t="str">
        <f t="shared" si="4"/>
        <v/>
      </c>
      <c r="E263" s="111"/>
    </row>
    <row r="264" spans="1:5">
      <c r="A264" s="51" t="s">
        <v>143</v>
      </c>
      <c r="B264" s="52" t="s">
        <v>132</v>
      </c>
      <c r="C264" s="82"/>
      <c r="D264" s="83" t="str">
        <f t="shared" si="4"/>
        <v/>
      </c>
      <c r="E264" s="128"/>
    </row>
    <row r="265" spans="1:5">
      <c r="A265" s="169" t="s">
        <v>537</v>
      </c>
      <c r="B265" s="159" t="s">
        <v>62</v>
      </c>
      <c r="C265" s="82"/>
      <c r="D265" s="83" t="str">
        <f t="shared" si="4"/>
        <v/>
      </c>
      <c r="E265" s="95"/>
    </row>
    <row r="266" spans="1:5">
      <c r="A266" s="169" t="s">
        <v>538</v>
      </c>
      <c r="B266" s="159" t="s">
        <v>62</v>
      </c>
      <c r="C266" s="82"/>
      <c r="D266" s="83" t="str">
        <f t="shared" si="4"/>
        <v/>
      </c>
      <c r="E266" s="95"/>
    </row>
    <row r="267" spans="1:5">
      <c r="A267" s="169" t="s">
        <v>539</v>
      </c>
      <c r="B267" s="159" t="s">
        <v>62</v>
      </c>
      <c r="C267" s="82"/>
      <c r="D267" s="83" t="str">
        <f t="shared" si="4"/>
        <v/>
      </c>
      <c r="E267" s="95"/>
    </row>
    <row r="268" spans="1:5">
      <c r="A268" s="169" t="s">
        <v>540</v>
      </c>
      <c r="B268" s="159" t="s">
        <v>62</v>
      </c>
      <c r="C268" s="82"/>
      <c r="D268" s="83" t="str">
        <f t="shared" si="4"/>
        <v/>
      </c>
      <c r="E268" s="95"/>
    </row>
    <row r="269" spans="1:5">
      <c r="A269" s="169" t="s">
        <v>541</v>
      </c>
      <c r="B269" s="159" t="s">
        <v>62</v>
      </c>
      <c r="C269" s="82"/>
      <c r="D269" s="83" t="str">
        <f t="shared" si="4"/>
        <v/>
      </c>
      <c r="E269" s="95"/>
    </row>
    <row r="270" spans="1:5">
      <c r="A270" s="169" t="s">
        <v>542</v>
      </c>
      <c r="B270" s="159" t="s">
        <v>62</v>
      </c>
      <c r="C270" s="82"/>
      <c r="D270" s="83" t="str">
        <f t="shared" si="4"/>
        <v/>
      </c>
      <c r="E270" s="95"/>
    </row>
    <row r="271" spans="1:5">
      <c r="A271" s="169" t="s">
        <v>543</v>
      </c>
      <c r="B271" s="159" t="s">
        <v>62</v>
      </c>
      <c r="C271" s="82"/>
      <c r="D271" s="83" t="str">
        <f t="shared" si="4"/>
        <v/>
      </c>
      <c r="E271" s="95"/>
    </row>
    <row r="272" spans="1:5">
      <c r="A272" s="170" t="s">
        <v>679</v>
      </c>
      <c r="B272" s="107" t="s">
        <v>70</v>
      </c>
      <c r="C272" s="82"/>
      <c r="D272" s="83" t="str">
        <f t="shared" si="4"/>
        <v/>
      </c>
      <c r="E272" s="95"/>
    </row>
    <row r="273" spans="1:5">
      <c r="A273" s="55" t="s">
        <v>680</v>
      </c>
      <c r="B273" s="126" t="s">
        <v>62</v>
      </c>
      <c r="C273" s="166">
        <f>+ROUND($I$201,2)</f>
        <v>0</v>
      </c>
      <c r="D273" s="83" t="str">
        <f t="shared" si="4"/>
        <v/>
      </c>
      <c r="E273" s="127" t="s">
        <v>564</v>
      </c>
    </row>
    <row r="274" spans="1:5">
      <c r="A274" s="55" t="s">
        <v>681</v>
      </c>
      <c r="B274" s="126" t="s">
        <v>62</v>
      </c>
      <c r="C274" s="166">
        <f>+ROUND($I$204,2)</f>
        <v>0</v>
      </c>
      <c r="D274" s="83" t="str">
        <f t="shared" si="4"/>
        <v/>
      </c>
      <c r="E274" s="127" t="s">
        <v>564</v>
      </c>
    </row>
    <row r="275" spans="1:5">
      <c r="A275" s="55" t="s">
        <v>682</v>
      </c>
      <c r="B275" s="126" t="s">
        <v>62</v>
      </c>
      <c r="C275" s="166">
        <f>+ROUND($I$195,2)</f>
        <v>0</v>
      </c>
      <c r="D275" s="83" t="str">
        <f t="shared" si="4"/>
        <v/>
      </c>
      <c r="E275" s="127" t="s">
        <v>564</v>
      </c>
    </row>
    <row r="276" spans="1:5">
      <c r="A276" s="55" t="s">
        <v>683</v>
      </c>
      <c r="B276" s="126" t="s">
        <v>70</v>
      </c>
      <c r="C276" s="166">
        <f>+ROUND($I$214,2)</f>
        <v>0</v>
      </c>
      <c r="D276" s="83" t="str">
        <f t="shared" si="4"/>
        <v/>
      </c>
      <c r="E276" s="127" t="s">
        <v>564</v>
      </c>
    </row>
    <row r="277" spans="1:5">
      <c r="A277" s="169" t="s">
        <v>684</v>
      </c>
      <c r="B277" s="159" t="s">
        <v>70</v>
      </c>
      <c r="C277" s="82"/>
      <c r="D277" s="83" t="str">
        <f t="shared" si="4"/>
        <v/>
      </c>
      <c r="E277" s="95"/>
    </row>
    <row r="278" spans="1:5">
      <c r="A278" s="55" t="s">
        <v>544</v>
      </c>
      <c r="B278" s="126" t="s">
        <v>62</v>
      </c>
      <c r="C278" s="166">
        <f>+ROUND($I$209,2)</f>
        <v>0</v>
      </c>
      <c r="D278" s="83" t="str">
        <f t="shared" ref="D278:D329" si="5">IF(C278="","",IF(ISNUMBER(C278),IF(C278=ROUND(C278,2),"","Napaka - cena mora biti zaokrožena na 2 decimalki!"),"Napaka!"))</f>
        <v/>
      </c>
      <c r="E278" s="127" t="s">
        <v>564</v>
      </c>
    </row>
    <row r="279" spans="1:5">
      <c r="A279" s="105" t="s">
        <v>136</v>
      </c>
      <c r="B279" s="97" t="s">
        <v>58</v>
      </c>
      <c r="C279" s="82"/>
      <c r="D279" s="83" t="str">
        <f t="shared" si="5"/>
        <v/>
      </c>
      <c r="E279" s="96"/>
    </row>
    <row r="280" spans="1:5">
      <c r="A280" s="51" t="s">
        <v>152</v>
      </c>
      <c r="B280" s="52" t="s">
        <v>58</v>
      </c>
      <c r="C280" s="82"/>
      <c r="D280" s="83" t="str">
        <f t="shared" si="5"/>
        <v/>
      </c>
      <c r="E280" s="128"/>
    </row>
    <row r="281" spans="1:5">
      <c r="A281" s="55" t="s">
        <v>545</v>
      </c>
      <c r="B281" s="126" t="s">
        <v>70</v>
      </c>
      <c r="C281" s="166">
        <f>+ROUND($I$92,2)</f>
        <v>0</v>
      </c>
      <c r="D281" s="83" t="str">
        <f t="shared" si="5"/>
        <v/>
      </c>
      <c r="E281" s="127" t="s">
        <v>564</v>
      </c>
    </row>
    <row r="282" spans="1:5">
      <c r="A282" s="55" t="s">
        <v>546</v>
      </c>
      <c r="B282" s="126" t="s">
        <v>70</v>
      </c>
      <c r="C282" s="166">
        <f>+ROUND($I$108,2)</f>
        <v>0</v>
      </c>
      <c r="D282" s="83" t="str">
        <f t="shared" si="5"/>
        <v/>
      </c>
      <c r="E282" s="127" t="s">
        <v>564</v>
      </c>
    </row>
    <row r="283" spans="1:5">
      <c r="A283" s="55" t="s">
        <v>547</v>
      </c>
      <c r="B283" s="126" t="s">
        <v>62</v>
      </c>
      <c r="C283" s="166">
        <f>+ROUND($I$212,2)</f>
        <v>0</v>
      </c>
      <c r="D283" s="83" t="str">
        <f t="shared" si="5"/>
        <v/>
      </c>
      <c r="E283" s="127" t="s">
        <v>564</v>
      </c>
    </row>
    <row r="284" spans="1:5">
      <c r="A284" s="51" t="s">
        <v>135</v>
      </c>
      <c r="B284" s="52" t="s">
        <v>58</v>
      </c>
      <c r="C284" s="82"/>
      <c r="D284" s="83" t="str">
        <f t="shared" si="5"/>
        <v/>
      </c>
      <c r="E284" s="95"/>
    </row>
    <row r="285" spans="1:5">
      <c r="A285" s="55" t="s">
        <v>548</v>
      </c>
      <c r="B285" s="126" t="s">
        <v>70</v>
      </c>
      <c r="C285" s="166">
        <f>+ROUND($I$189,2)</f>
        <v>0</v>
      </c>
      <c r="D285" s="83" t="str">
        <f t="shared" si="5"/>
        <v/>
      </c>
      <c r="E285" s="127" t="s">
        <v>564</v>
      </c>
    </row>
    <row r="286" spans="1:5">
      <c r="A286" s="51" t="s">
        <v>153</v>
      </c>
      <c r="B286" s="52" t="s">
        <v>120</v>
      </c>
      <c r="C286" s="82"/>
      <c r="D286" s="83" t="str">
        <f t="shared" si="5"/>
        <v/>
      </c>
      <c r="E286" s="95"/>
    </row>
    <row r="287" spans="1:5">
      <c r="A287" s="55" t="s">
        <v>549</v>
      </c>
      <c r="B287" s="126" t="s">
        <v>70</v>
      </c>
      <c r="C287" s="166">
        <f>+ROUND($I$114,2)</f>
        <v>0</v>
      </c>
      <c r="D287" s="83" t="str">
        <f t="shared" si="5"/>
        <v/>
      </c>
      <c r="E287" s="127" t="s">
        <v>564</v>
      </c>
    </row>
    <row r="288" spans="1:5">
      <c r="A288" s="105" t="s">
        <v>144</v>
      </c>
      <c r="B288" s="97" t="s">
        <v>70</v>
      </c>
      <c r="C288" s="82"/>
      <c r="D288" s="83" t="str">
        <f t="shared" si="5"/>
        <v/>
      </c>
      <c r="E288" s="95"/>
    </row>
    <row r="289" spans="1:5">
      <c r="A289" s="129" t="s">
        <v>158</v>
      </c>
      <c r="B289" s="130" t="s">
        <v>70</v>
      </c>
      <c r="C289" s="82"/>
      <c r="D289" s="83" t="str">
        <f t="shared" si="5"/>
        <v/>
      </c>
      <c r="E289" s="111"/>
    </row>
    <row r="290" spans="1:5">
      <c r="A290" s="129" t="s">
        <v>156</v>
      </c>
      <c r="B290" s="130" t="s">
        <v>70</v>
      </c>
      <c r="C290" s="82"/>
      <c r="D290" s="83" t="str">
        <f t="shared" si="5"/>
        <v/>
      </c>
      <c r="E290" s="111"/>
    </row>
    <row r="291" spans="1:5">
      <c r="A291" s="105" t="s">
        <v>122</v>
      </c>
      <c r="B291" s="97" t="s">
        <v>58</v>
      </c>
      <c r="C291" s="82"/>
      <c r="D291" s="83" t="str">
        <f t="shared" si="5"/>
        <v/>
      </c>
      <c r="E291" s="95"/>
    </row>
    <row r="292" spans="1:5">
      <c r="A292" s="105" t="s">
        <v>145</v>
      </c>
      <c r="B292" s="97" t="s">
        <v>70</v>
      </c>
      <c r="C292" s="82"/>
      <c r="D292" s="83" t="str">
        <f t="shared" si="5"/>
        <v/>
      </c>
      <c r="E292" s="95"/>
    </row>
    <row r="293" spans="1:5">
      <c r="A293" s="105" t="s">
        <v>148</v>
      </c>
      <c r="B293" s="97" t="s">
        <v>55</v>
      </c>
      <c r="C293" s="82"/>
      <c r="D293" s="83" t="str">
        <f t="shared" si="5"/>
        <v/>
      </c>
      <c r="E293" s="95"/>
    </row>
    <row r="294" spans="1:5">
      <c r="A294" s="105" t="s">
        <v>149</v>
      </c>
      <c r="B294" s="97" t="s">
        <v>70</v>
      </c>
      <c r="C294" s="82"/>
      <c r="D294" s="83" t="str">
        <f t="shared" si="5"/>
        <v/>
      </c>
      <c r="E294" s="95"/>
    </row>
    <row r="295" spans="1:5">
      <c r="A295" s="105" t="s">
        <v>150</v>
      </c>
      <c r="B295" s="97" t="s">
        <v>70</v>
      </c>
      <c r="C295" s="82"/>
      <c r="D295" s="83" t="str">
        <f t="shared" si="5"/>
        <v/>
      </c>
      <c r="E295" s="95"/>
    </row>
    <row r="296" spans="1:5">
      <c r="A296" s="105" t="s">
        <v>137</v>
      </c>
      <c r="B296" s="97" t="s">
        <v>58</v>
      </c>
      <c r="C296" s="82"/>
      <c r="D296" s="83" t="str">
        <f t="shared" si="5"/>
        <v/>
      </c>
      <c r="E296" s="95"/>
    </row>
    <row r="297" spans="1:5">
      <c r="A297" s="105" t="s">
        <v>550</v>
      </c>
      <c r="B297" s="131" t="s">
        <v>159</v>
      </c>
      <c r="C297" s="82"/>
      <c r="D297" s="83" t="str">
        <f t="shared" si="5"/>
        <v/>
      </c>
      <c r="E297" s="132"/>
    </row>
    <row r="298" spans="1:5">
      <c r="A298" s="105" t="s">
        <v>551</v>
      </c>
      <c r="B298" s="131" t="s">
        <v>159</v>
      </c>
      <c r="C298" s="82"/>
      <c r="D298" s="83" t="str">
        <f t="shared" si="5"/>
        <v/>
      </c>
      <c r="E298" s="132"/>
    </row>
    <row r="299" spans="1:5">
      <c r="A299" s="105" t="s">
        <v>552</v>
      </c>
      <c r="B299" s="131" t="s">
        <v>159</v>
      </c>
      <c r="C299" s="82"/>
      <c r="D299" s="83" t="str">
        <f t="shared" si="5"/>
        <v/>
      </c>
      <c r="E299" s="132"/>
    </row>
    <row r="300" spans="1:5">
      <c r="A300" s="105" t="s">
        <v>553</v>
      </c>
      <c r="B300" s="131" t="s">
        <v>159</v>
      </c>
      <c r="C300" s="82"/>
      <c r="D300" s="83" t="str">
        <f t="shared" si="5"/>
        <v/>
      </c>
      <c r="E300" s="132"/>
    </row>
    <row r="301" spans="1:5">
      <c r="A301" s="105" t="s">
        <v>161</v>
      </c>
      <c r="B301" s="131" t="s">
        <v>160</v>
      </c>
      <c r="C301" s="82"/>
      <c r="D301" s="83" t="str">
        <f t="shared" si="5"/>
        <v/>
      </c>
      <c r="E301" s="132"/>
    </row>
    <row r="302" spans="1:5">
      <c r="A302" s="105" t="s">
        <v>162</v>
      </c>
      <c r="B302" s="131" t="s">
        <v>160</v>
      </c>
      <c r="C302" s="82"/>
      <c r="D302" s="83" t="str">
        <f t="shared" si="5"/>
        <v/>
      </c>
      <c r="E302" s="132"/>
    </row>
    <row r="303" spans="1:5">
      <c r="A303" s="105" t="s">
        <v>163</v>
      </c>
      <c r="B303" s="131" t="s">
        <v>160</v>
      </c>
      <c r="C303" s="82"/>
      <c r="D303" s="83" t="str">
        <f t="shared" si="5"/>
        <v/>
      </c>
      <c r="E303" s="132"/>
    </row>
    <row r="304" spans="1:5">
      <c r="A304" s="105" t="s">
        <v>554</v>
      </c>
      <c r="B304" s="131" t="s">
        <v>159</v>
      </c>
      <c r="C304" s="82"/>
      <c r="D304" s="83" t="str">
        <f t="shared" si="5"/>
        <v/>
      </c>
      <c r="E304" s="132"/>
    </row>
    <row r="305" spans="1:5">
      <c r="A305" s="105" t="s">
        <v>555</v>
      </c>
      <c r="B305" s="131" t="s">
        <v>159</v>
      </c>
      <c r="C305" s="82"/>
      <c r="D305" s="83" t="str">
        <f t="shared" si="5"/>
        <v/>
      </c>
      <c r="E305" s="132"/>
    </row>
    <row r="306" spans="1:5">
      <c r="A306" s="105" t="s">
        <v>556</v>
      </c>
      <c r="B306" s="131" t="s">
        <v>159</v>
      </c>
      <c r="C306" s="82"/>
      <c r="D306" s="83" t="str">
        <f t="shared" si="5"/>
        <v/>
      </c>
      <c r="E306" s="132"/>
    </row>
    <row r="307" spans="1:5">
      <c r="A307" s="105" t="s">
        <v>557</v>
      </c>
      <c r="B307" s="131" t="s">
        <v>159</v>
      </c>
      <c r="C307" s="82"/>
      <c r="D307" s="83" t="str">
        <f t="shared" si="5"/>
        <v/>
      </c>
      <c r="E307" s="132"/>
    </row>
    <row r="308" spans="1:5">
      <c r="A308" s="105" t="s">
        <v>558</v>
      </c>
      <c r="B308" s="131" t="s">
        <v>160</v>
      </c>
      <c r="C308" s="82"/>
      <c r="D308" s="83" t="str">
        <f t="shared" si="5"/>
        <v/>
      </c>
      <c r="E308" s="132"/>
    </row>
    <row r="309" spans="1:5">
      <c r="A309" s="105" t="s">
        <v>164</v>
      </c>
      <c r="B309" s="131" t="s">
        <v>160</v>
      </c>
      <c r="C309" s="82"/>
      <c r="D309" s="83" t="str">
        <f t="shared" si="5"/>
        <v/>
      </c>
      <c r="E309" s="132"/>
    </row>
    <row r="310" spans="1:5">
      <c r="A310" s="105" t="s">
        <v>165</v>
      </c>
      <c r="B310" s="131" t="s">
        <v>160</v>
      </c>
      <c r="C310" s="82"/>
      <c r="D310" s="83" t="str">
        <f t="shared" si="5"/>
        <v/>
      </c>
      <c r="E310" s="132"/>
    </row>
    <row r="311" spans="1:5">
      <c r="A311" s="105" t="s">
        <v>685</v>
      </c>
      <c r="B311" s="97" t="s">
        <v>55</v>
      </c>
      <c r="C311" s="82"/>
      <c r="D311" s="83" t="str">
        <f t="shared" si="5"/>
        <v/>
      </c>
      <c r="E311" s="95"/>
    </row>
    <row r="312" spans="1:5" ht="15.75">
      <c r="A312" s="105" t="s">
        <v>686</v>
      </c>
      <c r="B312" s="97" t="s">
        <v>120</v>
      </c>
      <c r="C312" s="82"/>
      <c r="D312" s="83" t="str">
        <f t="shared" si="5"/>
        <v/>
      </c>
      <c r="E312" s="95"/>
    </row>
    <row r="313" spans="1:5" ht="15.75">
      <c r="A313" s="105" t="s">
        <v>687</v>
      </c>
      <c r="B313" s="97" t="s">
        <v>18</v>
      </c>
      <c r="C313" s="82"/>
      <c r="D313" s="83" t="str">
        <f t="shared" si="5"/>
        <v/>
      </c>
      <c r="E313" s="95"/>
    </row>
    <row r="314" spans="1:5">
      <c r="A314" s="105" t="s">
        <v>688</v>
      </c>
      <c r="B314" s="97" t="s">
        <v>18</v>
      </c>
      <c r="C314" s="82"/>
      <c r="D314" s="83" t="str">
        <f t="shared" si="5"/>
        <v/>
      </c>
      <c r="E314" s="95"/>
    </row>
    <row r="315" spans="1:5">
      <c r="A315" s="105" t="s">
        <v>689</v>
      </c>
      <c r="B315" s="171" t="s">
        <v>55</v>
      </c>
      <c r="C315" s="82"/>
      <c r="D315" s="83" t="str">
        <f t="shared" si="5"/>
        <v/>
      </c>
      <c r="E315" s="95"/>
    </row>
    <row r="316" spans="1:5">
      <c r="A316" s="105" t="s">
        <v>690</v>
      </c>
      <c r="B316" s="171" t="s">
        <v>55</v>
      </c>
      <c r="C316" s="82"/>
      <c r="D316" s="83" t="str">
        <f t="shared" si="5"/>
        <v/>
      </c>
      <c r="E316" s="95"/>
    </row>
    <row r="317" spans="1:5">
      <c r="A317" s="105" t="s">
        <v>691</v>
      </c>
      <c r="B317" s="171" t="s">
        <v>55</v>
      </c>
      <c r="C317" s="82"/>
      <c r="D317" s="83" t="str">
        <f t="shared" si="5"/>
        <v/>
      </c>
      <c r="E317" s="95"/>
    </row>
    <row r="318" spans="1:5">
      <c r="A318" s="105" t="s">
        <v>692</v>
      </c>
      <c r="B318" s="171" t="s">
        <v>55</v>
      </c>
      <c r="C318" s="82"/>
      <c r="D318" s="83" t="str">
        <f t="shared" si="5"/>
        <v/>
      </c>
      <c r="E318" s="95"/>
    </row>
    <row r="319" spans="1:5">
      <c r="A319" s="105" t="s">
        <v>693</v>
      </c>
      <c r="B319" s="97" t="s">
        <v>120</v>
      </c>
      <c r="C319" s="82"/>
      <c r="D319" s="83" t="str">
        <f t="shared" si="5"/>
        <v/>
      </c>
      <c r="E319" s="95"/>
    </row>
    <row r="320" spans="1:5" ht="15.75">
      <c r="A320" s="105" t="s">
        <v>694</v>
      </c>
      <c r="B320" s="97" t="s">
        <v>18</v>
      </c>
      <c r="C320" s="82"/>
      <c r="D320" s="83" t="str">
        <f t="shared" si="5"/>
        <v/>
      </c>
      <c r="E320" s="95"/>
    </row>
    <row r="321" spans="1:5">
      <c r="A321" s="105" t="s">
        <v>695</v>
      </c>
      <c r="B321" s="97" t="s">
        <v>18</v>
      </c>
      <c r="C321" s="82"/>
      <c r="D321" s="83" t="str">
        <f t="shared" si="5"/>
        <v/>
      </c>
      <c r="E321" s="95"/>
    </row>
    <row r="322" spans="1:5">
      <c r="A322" s="105" t="s">
        <v>696</v>
      </c>
      <c r="B322" s="97" t="s">
        <v>18</v>
      </c>
      <c r="C322" s="82"/>
      <c r="D322" s="83" t="str">
        <f t="shared" si="5"/>
        <v/>
      </c>
      <c r="E322" s="95"/>
    </row>
    <row r="323" spans="1:5">
      <c r="A323" s="105" t="s">
        <v>697</v>
      </c>
      <c r="B323" s="97" t="s">
        <v>18</v>
      </c>
      <c r="C323" s="82"/>
      <c r="D323" s="83" t="str">
        <f t="shared" si="5"/>
        <v/>
      </c>
      <c r="E323" s="95"/>
    </row>
    <row r="324" spans="1:5">
      <c r="A324" s="105" t="s">
        <v>698</v>
      </c>
      <c r="B324" s="97" t="s">
        <v>18</v>
      </c>
      <c r="C324" s="82"/>
      <c r="D324" s="83" t="str">
        <f t="shared" si="5"/>
        <v/>
      </c>
      <c r="E324" s="95"/>
    </row>
    <row r="325" spans="1:5">
      <c r="A325" s="105" t="s">
        <v>699</v>
      </c>
      <c r="B325" s="97" t="s">
        <v>18</v>
      </c>
      <c r="C325" s="82"/>
      <c r="D325" s="83" t="str">
        <f t="shared" si="5"/>
        <v/>
      </c>
      <c r="E325" s="95"/>
    </row>
    <row r="326" spans="1:5">
      <c r="A326" s="55" t="s">
        <v>700</v>
      </c>
      <c r="B326" s="126" t="s">
        <v>70</v>
      </c>
      <c r="C326" s="166">
        <f>+ROUND($I$206,2)</f>
        <v>0</v>
      </c>
      <c r="D326" s="83" t="str">
        <f t="shared" si="5"/>
        <v/>
      </c>
      <c r="E326" s="127" t="s">
        <v>564</v>
      </c>
    </row>
    <row r="327" spans="1:5">
      <c r="A327" s="105" t="s">
        <v>138</v>
      </c>
      <c r="B327" s="97" t="s">
        <v>58</v>
      </c>
      <c r="C327" s="82"/>
      <c r="D327" s="83" t="str">
        <f t="shared" si="5"/>
        <v/>
      </c>
    </row>
    <row r="328" spans="1:5">
      <c r="A328" s="105" t="s">
        <v>139</v>
      </c>
      <c r="B328" s="97" t="s">
        <v>58</v>
      </c>
      <c r="C328" s="82"/>
      <c r="D328" s="83" t="str">
        <f t="shared" si="5"/>
        <v/>
      </c>
    </row>
    <row r="329" spans="1:5" ht="13.5" thickBot="1">
      <c r="A329" s="133" t="s">
        <v>140</v>
      </c>
      <c r="B329" s="99" t="s">
        <v>58</v>
      </c>
      <c r="C329" s="85"/>
      <c r="D329" s="83" t="str">
        <f t="shared" si="5"/>
        <v/>
      </c>
    </row>
    <row r="331" spans="1:5" ht="13.5" thickBot="1">
      <c r="A331" s="6" t="s">
        <v>166</v>
      </c>
    </row>
    <row r="332" spans="1:5" ht="26.25" thickBot="1">
      <c r="A332" s="60" t="s">
        <v>1</v>
      </c>
      <c r="B332" s="61" t="s">
        <v>2</v>
      </c>
      <c r="C332" s="62" t="s">
        <v>3</v>
      </c>
    </row>
    <row r="333" spans="1:5">
      <c r="A333" s="71" t="s">
        <v>167</v>
      </c>
      <c r="B333" s="72" t="s">
        <v>5</v>
      </c>
      <c r="C333" s="82"/>
      <c r="D333" s="83" t="str">
        <f t="shared" ref="D333:D396" si="6">IF(C333="","",IF(ISNUMBER(C333),IF(C333=ROUND(C333,2),"","Napaka - cena mora biti zaokrožena na 2 decimalki!"),"Napaka!"))</f>
        <v/>
      </c>
    </row>
    <row r="334" spans="1:5">
      <c r="A334" s="134" t="s">
        <v>168</v>
      </c>
      <c r="B334" s="135" t="s">
        <v>5</v>
      </c>
      <c r="C334" s="84"/>
      <c r="D334" s="83" t="str">
        <f t="shared" si="6"/>
        <v/>
      </c>
    </row>
    <row r="335" spans="1:5">
      <c r="A335" s="57" t="s">
        <v>169</v>
      </c>
      <c r="B335" s="135" t="s">
        <v>5</v>
      </c>
      <c r="C335" s="84"/>
      <c r="D335" s="83" t="str">
        <f t="shared" si="6"/>
        <v/>
      </c>
    </row>
    <row r="336" spans="1:5">
      <c r="A336" s="46" t="s">
        <v>170</v>
      </c>
      <c r="B336" s="47" t="s">
        <v>5</v>
      </c>
      <c r="C336" s="84"/>
      <c r="D336" s="83" t="str">
        <f t="shared" si="6"/>
        <v/>
      </c>
    </row>
    <row r="337" spans="1:10">
      <c r="A337" s="46" t="s">
        <v>171</v>
      </c>
      <c r="B337" s="47" t="s">
        <v>5</v>
      </c>
      <c r="C337" s="84"/>
      <c r="D337" s="83" t="str">
        <f t="shared" si="6"/>
        <v/>
      </c>
    </row>
    <row r="338" spans="1:10">
      <c r="A338" s="46" t="s">
        <v>172</v>
      </c>
      <c r="B338" s="47" t="s">
        <v>5</v>
      </c>
      <c r="C338" s="84"/>
      <c r="D338" s="83" t="str">
        <f t="shared" si="6"/>
        <v/>
      </c>
    </row>
    <row r="339" spans="1:10">
      <c r="A339" s="136" t="s">
        <v>173</v>
      </c>
      <c r="B339" s="137" t="s">
        <v>5</v>
      </c>
      <c r="C339" s="84"/>
      <c r="D339" s="83" t="str">
        <f t="shared" si="6"/>
        <v/>
      </c>
    </row>
    <row r="340" spans="1:10">
      <c r="A340" s="134" t="s">
        <v>174</v>
      </c>
      <c r="B340" s="135" t="s">
        <v>5</v>
      </c>
      <c r="C340" s="84"/>
      <c r="D340" s="83" t="str">
        <f t="shared" si="6"/>
        <v/>
      </c>
    </row>
    <row r="341" spans="1:10">
      <c r="A341" s="46" t="s">
        <v>176</v>
      </c>
      <c r="B341" s="47" t="s">
        <v>5</v>
      </c>
      <c r="C341" s="84"/>
      <c r="D341" s="83" t="str">
        <f t="shared" si="6"/>
        <v/>
      </c>
    </row>
    <row r="342" spans="1:10" s="138" customFormat="1">
      <c r="A342" s="46" t="s">
        <v>177</v>
      </c>
      <c r="B342" s="47" t="s">
        <v>5</v>
      </c>
      <c r="C342" s="84"/>
      <c r="D342" s="83" t="str">
        <f t="shared" si="6"/>
        <v/>
      </c>
      <c r="J342" s="180"/>
    </row>
    <row r="343" spans="1:10" s="138" customFormat="1">
      <c r="A343" s="46" t="s">
        <v>178</v>
      </c>
      <c r="B343" s="47" t="s">
        <v>5</v>
      </c>
      <c r="C343" s="84"/>
      <c r="D343" s="83" t="str">
        <f t="shared" si="6"/>
        <v/>
      </c>
      <c r="J343" s="180"/>
    </row>
    <row r="344" spans="1:10" s="138" customFormat="1">
      <c r="A344" s="46" t="s">
        <v>179</v>
      </c>
      <c r="B344" s="47" t="s">
        <v>5</v>
      </c>
      <c r="C344" s="84"/>
      <c r="D344" s="83" t="str">
        <f t="shared" si="6"/>
        <v/>
      </c>
      <c r="J344" s="180"/>
    </row>
    <row r="345" spans="1:10" s="138" customFormat="1">
      <c r="A345" s="46" t="s">
        <v>180</v>
      </c>
      <c r="B345" s="47" t="s">
        <v>5</v>
      </c>
      <c r="C345" s="84"/>
      <c r="D345" s="83" t="str">
        <f t="shared" si="6"/>
        <v/>
      </c>
      <c r="J345" s="180"/>
    </row>
    <row r="346" spans="1:10" s="138" customFormat="1">
      <c r="A346" s="46" t="s">
        <v>181</v>
      </c>
      <c r="B346" s="47" t="s">
        <v>5</v>
      </c>
      <c r="C346" s="84"/>
      <c r="D346" s="83" t="str">
        <f t="shared" si="6"/>
        <v/>
      </c>
      <c r="J346" s="180"/>
    </row>
    <row r="347" spans="1:10" s="138" customFormat="1">
      <c r="A347" s="46" t="s">
        <v>632</v>
      </c>
      <c r="B347" s="47" t="s">
        <v>5</v>
      </c>
      <c r="C347" s="84"/>
      <c r="D347" s="83" t="str">
        <f t="shared" si="6"/>
        <v/>
      </c>
      <c r="J347" s="180"/>
    </row>
    <row r="348" spans="1:10" s="138" customFormat="1">
      <c r="A348" s="46" t="s">
        <v>633</v>
      </c>
      <c r="B348" s="47" t="s">
        <v>5</v>
      </c>
      <c r="C348" s="84"/>
      <c r="D348" s="83" t="str">
        <f t="shared" si="6"/>
        <v/>
      </c>
      <c r="J348" s="180"/>
    </row>
    <row r="349" spans="1:10" s="138" customFormat="1">
      <c r="A349" s="136" t="s">
        <v>182</v>
      </c>
      <c r="B349" s="137" t="s">
        <v>5</v>
      </c>
      <c r="C349" s="84"/>
      <c r="D349" s="83" t="str">
        <f t="shared" si="6"/>
        <v/>
      </c>
      <c r="J349" s="180"/>
    </row>
    <row r="350" spans="1:10" s="138" customFormat="1">
      <c r="A350" s="136" t="s">
        <v>183</v>
      </c>
      <c r="B350" s="137" t="s">
        <v>5</v>
      </c>
      <c r="C350" s="84"/>
      <c r="D350" s="83" t="str">
        <f t="shared" si="6"/>
        <v/>
      </c>
      <c r="J350" s="180"/>
    </row>
    <row r="351" spans="1:10" s="138" customFormat="1">
      <c r="A351" s="136" t="s">
        <v>184</v>
      </c>
      <c r="B351" s="137" t="s">
        <v>5</v>
      </c>
      <c r="C351" s="84"/>
      <c r="D351" s="83" t="str">
        <f t="shared" si="6"/>
        <v/>
      </c>
      <c r="J351" s="180"/>
    </row>
    <row r="352" spans="1:10" s="138" customFormat="1">
      <c r="A352" s="136" t="s">
        <v>185</v>
      </c>
      <c r="B352" s="137" t="s">
        <v>5</v>
      </c>
      <c r="C352" s="84"/>
      <c r="D352" s="83" t="str">
        <f t="shared" si="6"/>
        <v/>
      </c>
      <c r="J352" s="180"/>
    </row>
    <row r="353" spans="1:10" s="138" customFormat="1">
      <c r="A353" s="139" t="s">
        <v>186</v>
      </c>
      <c r="B353" s="137" t="s">
        <v>5</v>
      </c>
      <c r="C353" s="84"/>
      <c r="D353" s="83" t="str">
        <f t="shared" si="6"/>
        <v/>
      </c>
      <c r="J353" s="180"/>
    </row>
    <row r="354" spans="1:10" s="138" customFormat="1">
      <c r="A354" s="136" t="s">
        <v>187</v>
      </c>
      <c r="B354" s="137" t="s">
        <v>5</v>
      </c>
      <c r="C354" s="84"/>
      <c r="D354" s="83" t="str">
        <f t="shared" si="6"/>
        <v/>
      </c>
      <c r="J354" s="180"/>
    </row>
    <row r="355" spans="1:10" s="138" customFormat="1">
      <c r="A355" s="136" t="s">
        <v>188</v>
      </c>
      <c r="B355" s="137" t="s">
        <v>5</v>
      </c>
      <c r="C355" s="84"/>
      <c r="D355" s="83" t="str">
        <f t="shared" si="6"/>
        <v/>
      </c>
      <c r="J355" s="180"/>
    </row>
    <row r="356" spans="1:10" s="138" customFormat="1">
      <c r="A356" s="136" t="s">
        <v>189</v>
      </c>
      <c r="B356" s="137" t="s">
        <v>5</v>
      </c>
      <c r="C356" s="84"/>
      <c r="D356" s="83" t="str">
        <f t="shared" si="6"/>
        <v/>
      </c>
      <c r="J356" s="180"/>
    </row>
    <row r="357" spans="1:10">
      <c r="A357" s="136" t="s">
        <v>190</v>
      </c>
      <c r="B357" s="137" t="s">
        <v>5</v>
      </c>
      <c r="C357" s="84"/>
      <c r="D357" s="83" t="str">
        <f t="shared" si="6"/>
        <v/>
      </c>
    </row>
    <row r="358" spans="1:10" s="138" customFormat="1">
      <c r="A358" s="136" t="s">
        <v>191</v>
      </c>
      <c r="B358" s="137" t="s">
        <v>5</v>
      </c>
      <c r="C358" s="84"/>
      <c r="D358" s="83" t="str">
        <f t="shared" si="6"/>
        <v/>
      </c>
      <c r="J358" s="180"/>
    </row>
    <row r="359" spans="1:10" s="138" customFormat="1">
      <c r="A359" s="136" t="s">
        <v>192</v>
      </c>
      <c r="B359" s="137" t="s">
        <v>5</v>
      </c>
      <c r="C359" s="84"/>
      <c r="D359" s="83" t="str">
        <f t="shared" si="6"/>
        <v/>
      </c>
      <c r="J359" s="180"/>
    </row>
    <row r="360" spans="1:10" s="138" customFormat="1">
      <c r="A360" s="136" t="s">
        <v>193</v>
      </c>
      <c r="B360" s="137" t="s">
        <v>5</v>
      </c>
      <c r="C360" s="84"/>
      <c r="D360" s="83" t="str">
        <f t="shared" si="6"/>
        <v/>
      </c>
      <c r="J360" s="180"/>
    </row>
    <row r="361" spans="1:10" s="138" customFormat="1">
      <c r="A361" s="136" t="s">
        <v>194</v>
      </c>
      <c r="B361" s="137" t="s">
        <v>5</v>
      </c>
      <c r="C361" s="84"/>
      <c r="D361" s="83" t="str">
        <f t="shared" si="6"/>
        <v/>
      </c>
      <c r="J361" s="180"/>
    </row>
    <row r="362" spans="1:10" s="138" customFormat="1">
      <c r="A362" s="140" t="s">
        <v>195</v>
      </c>
      <c r="B362" s="141" t="s">
        <v>5</v>
      </c>
      <c r="C362" s="84"/>
      <c r="D362" s="83" t="str">
        <f t="shared" si="6"/>
        <v/>
      </c>
      <c r="J362" s="180"/>
    </row>
    <row r="363" spans="1:10" s="138" customFormat="1">
      <c r="A363" s="46" t="s">
        <v>175</v>
      </c>
      <c r="B363" s="47" t="s">
        <v>5</v>
      </c>
      <c r="C363" s="84"/>
      <c r="D363" s="83" t="str">
        <f t="shared" si="6"/>
        <v/>
      </c>
      <c r="J363" s="180"/>
    </row>
    <row r="364" spans="1:10" s="138" customFormat="1">
      <c r="A364" s="142" t="s">
        <v>196</v>
      </c>
      <c r="B364" s="143" t="s">
        <v>5</v>
      </c>
      <c r="C364" s="84"/>
      <c r="D364" s="83" t="str">
        <f t="shared" si="6"/>
        <v/>
      </c>
      <c r="J364" s="180"/>
    </row>
    <row r="365" spans="1:10" s="138" customFormat="1">
      <c r="A365" s="136" t="s">
        <v>197</v>
      </c>
      <c r="B365" s="137" t="s">
        <v>5</v>
      </c>
      <c r="C365" s="84"/>
      <c r="D365" s="83" t="str">
        <f t="shared" si="6"/>
        <v/>
      </c>
      <c r="J365" s="180"/>
    </row>
    <row r="366" spans="1:10" s="138" customFormat="1">
      <c r="A366" s="134" t="s">
        <v>198</v>
      </c>
      <c r="B366" s="135" t="s">
        <v>5</v>
      </c>
      <c r="C366" s="84"/>
      <c r="D366" s="83" t="str">
        <f t="shared" si="6"/>
        <v/>
      </c>
      <c r="J366" s="180"/>
    </row>
    <row r="367" spans="1:10" s="138" customFormat="1">
      <c r="A367" s="136" t="s">
        <v>199</v>
      </c>
      <c r="B367" s="137" t="s">
        <v>5</v>
      </c>
      <c r="C367" s="84"/>
      <c r="D367" s="83" t="str">
        <f t="shared" si="6"/>
        <v/>
      </c>
      <c r="J367" s="180"/>
    </row>
    <row r="368" spans="1:10">
      <c r="A368" s="134" t="s">
        <v>200</v>
      </c>
      <c r="B368" s="137" t="s">
        <v>5</v>
      </c>
      <c r="C368" s="84"/>
      <c r="D368" s="83" t="str">
        <f t="shared" si="6"/>
        <v/>
      </c>
    </row>
    <row r="369" spans="1:4">
      <c r="A369" s="136" t="s">
        <v>201</v>
      </c>
      <c r="B369" s="137" t="s">
        <v>5</v>
      </c>
      <c r="C369" s="84"/>
      <c r="D369" s="83" t="str">
        <f t="shared" si="6"/>
        <v/>
      </c>
    </row>
    <row r="370" spans="1:4">
      <c r="A370" s="136" t="s">
        <v>202</v>
      </c>
      <c r="B370" s="137" t="s">
        <v>5</v>
      </c>
      <c r="C370" s="84"/>
      <c r="D370" s="83" t="str">
        <f t="shared" si="6"/>
        <v/>
      </c>
    </row>
    <row r="371" spans="1:4">
      <c r="A371" s="136" t="s">
        <v>203</v>
      </c>
      <c r="B371" s="137" t="s">
        <v>5</v>
      </c>
      <c r="C371" s="84"/>
      <c r="D371" s="83" t="str">
        <f t="shared" si="6"/>
        <v/>
      </c>
    </row>
    <row r="372" spans="1:4">
      <c r="A372" s="142" t="s">
        <v>204</v>
      </c>
      <c r="B372" s="143" t="s">
        <v>5</v>
      </c>
      <c r="C372" s="84"/>
      <c r="D372" s="83" t="str">
        <f t="shared" si="6"/>
        <v/>
      </c>
    </row>
    <row r="373" spans="1:4">
      <c r="A373" s="142" t="s">
        <v>205</v>
      </c>
      <c r="B373" s="143" t="s">
        <v>5</v>
      </c>
      <c r="C373" s="84"/>
      <c r="D373" s="83" t="str">
        <f t="shared" si="6"/>
        <v/>
      </c>
    </row>
    <row r="374" spans="1:4">
      <c r="A374" s="144" t="s">
        <v>254</v>
      </c>
      <c r="B374" s="107" t="s">
        <v>5</v>
      </c>
      <c r="C374" s="84"/>
      <c r="D374" s="83" t="str">
        <f t="shared" si="6"/>
        <v/>
      </c>
    </row>
    <row r="375" spans="1:4">
      <c r="A375" s="142" t="s">
        <v>206</v>
      </c>
      <c r="B375" s="145" t="s">
        <v>5</v>
      </c>
      <c r="C375" s="84"/>
      <c r="D375" s="83" t="str">
        <f t="shared" si="6"/>
        <v/>
      </c>
    </row>
    <row r="376" spans="1:4">
      <c r="A376" s="142" t="s">
        <v>701</v>
      </c>
      <c r="B376" s="143" t="s">
        <v>5</v>
      </c>
      <c r="C376" s="84"/>
      <c r="D376" s="83" t="str">
        <f t="shared" si="6"/>
        <v/>
      </c>
    </row>
    <row r="377" spans="1:4">
      <c r="A377" s="142" t="s">
        <v>702</v>
      </c>
      <c r="B377" s="143" t="s">
        <v>5</v>
      </c>
      <c r="C377" s="84"/>
      <c r="D377" s="83" t="str">
        <f t="shared" si="6"/>
        <v/>
      </c>
    </row>
    <row r="378" spans="1:4">
      <c r="A378" s="142" t="s">
        <v>703</v>
      </c>
      <c r="B378" s="143" t="s">
        <v>5</v>
      </c>
      <c r="C378" s="84"/>
      <c r="D378" s="83" t="str">
        <f t="shared" si="6"/>
        <v/>
      </c>
    </row>
    <row r="379" spans="1:4">
      <c r="A379" s="142" t="s">
        <v>704</v>
      </c>
      <c r="B379" s="143" t="s">
        <v>5</v>
      </c>
      <c r="C379" s="84"/>
      <c r="D379" s="83" t="str">
        <f t="shared" si="6"/>
        <v/>
      </c>
    </row>
    <row r="380" spans="1:4">
      <c r="A380" s="142" t="s">
        <v>705</v>
      </c>
      <c r="B380" s="143" t="s">
        <v>5</v>
      </c>
      <c r="C380" s="84"/>
      <c r="D380" s="83" t="str">
        <f t="shared" si="6"/>
        <v/>
      </c>
    </row>
    <row r="381" spans="1:4">
      <c r="A381" s="134" t="s">
        <v>207</v>
      </c>
      <c r="B381" s="135" t="s">
        <v>5</v>
      </c>
      <c r="C381" s="84"/>
      <c r="D381" s="83" t="str">
        <f t="shared" si="6"/>
        <v/>
      </c>
    </row>
    <row r="382" spans="1:4">
      <c r="A382" s="134" t="s">
        <v>208</v>
      </c>
      <c r="B382" s="48" t="s">
        <v>5</v>
      </c>
      <c r="C382" s="84"/>
      <c r="D382" s="83" t="str">
        <f t="shared" si="6"/>
        <v/>
      </c>
    </row>
    <row r="383" spans="1:4">
      <c r="A383" s="46" t="s">
        <v>209</v>
      </c>
      <c r="B383" s="48" t="s">
        <v>5</v>
      </c>
      <c r="C383" s="84"/>
      <c r="D383" s="83" t="str">
        <f t="shared" si="6"/>
        <v/>
      </c>
    </row>
    <row r="384" spans="1:4">
      <c r="A384" s="46" t="s">
        <v>210</v>
      </c>
      <c r="B384" s="47" t="s">
        <v>5</v>
      </c>
      <c r="C384" s="84"/>
      <c r="D384" s="83" t="str">
        <f t="shared" si="6"/>
        <v/>
      </c>
    </row>
    <row r="385" spans="1:4">
      <c r="A385" s="136" t="s">
        <v>211</v>
      </c>
      <c r="B385" s="137" t="s">
        <v>5</v>
      </c>
      <c r="C385" s="84"/>
      <c r="D385" s="83" t="str">
        <f t="shared" si="6"/>
        <v/>
      </c>
    </row>
    <row r="386" spans="1:4">
      <c r="A386" s="136" t="s">
        <v>212</v>
      </c>
      <c r="B386" s="137" t="s">
        <v>5</v>
      </c>
      <c r="C386" s="84"/>
      <c r="D386" s="83" t="str">
        <f t="shared" si="6"/>
        <v/>
      </c>
    </row>
    <row r="387" spans="1:4">
      <c r="A387" s="136" t="s">
        <v>213</v>
      </c>
      <c r="B387" s="137" t="s">
        <v>5</v>
      </c>
      <c r="C387" s="84"/>
      <c r="D387" s="83" t="str">
        <f t="shared" si="6"/>
        <v/>
      </c>
    </row>
    <row r="388" spans="1:4">
      <c r="A388" s="136" t="s">
        <v>214</v>
      </c>
      <c r="B388" s="137" t="s">
        <v>5</v>
      </c>
      <c r="C388" s="84"/>
      <c r="D388" s="83" t="str">
        <f t="shared" si="6"/>
        <v/>
      </c>
    </row>
    <row r="389" spans="1:4">
      <c r="A389" s="134" t="s">
        <v>215</v>
      </c>
      <c r="B389" s="135" t="s">
        <v>5</v>
      </c>
      <c r="C389" s="84"/>
      <c r="D389" s="83" t="str">
        <f t="shared" si="6"/>
        <v/>
      </c>
    </row>
    <row r="390" spans="1:4">
      <c r="A390" s="142" t="s">
        <v>216</v>
      </c>
      <c r="B390" s="143" t="s">
        <v>5</v>
      </c>
      <c r="C390" s="84"/>
      <c r="D390" s="83" t="str">
        <f t="shared" si="6"/>
        <v/>
      </c>
    </row>
    <row r="391" spans="1:4">
      <c r="A391" s="136" t="s">
        <v>217</v>
      </c>
      <c r="B391" s="137" t="s">
        <v>5</v>
      </c>
      <c r="C391" s="84"/>
      <c r="D391" s="83" t="str">
        <f t="shared" si="6"/>
        <v/>
      </c>
    </row>
    <row r="392" spans="1:4">
      <c r="A392" s="136" t="s">
        <v>218</v>
      </c>
      <c r="B392" s="137" t="s">
        <v>5</v>
      </c>
      <c r="C392" s="84"/>
      <c r="D392" s="83" t="str">
        <f t="shared" si="6"/>
        <v/>
      </c>
    </row>
    <row r="393" spans="1:4">
      <c r="A393" s="46" t="s">
        <v>559</v>
      </c>
      <c r="B393" s="47" t="s">
        <v>5</v>
      </c>
      <c r="C393" s="84"/>
      <c r="D393" s="83" t="str">
        <f t="shared" si="6"/>
        <v/>
      </c>
    </row>
    <row r="394" spans="1:4">
      <c r="A394" s="134" t="s">
        <v>219</v>
      </c>
      <c r="B394" s="135" t="s">
        <v>5</v>
      </c>
      <c r="C394" s="84"/>
      <c r="D394" s="83" t="str">
        <f t="shared" si="6"/>
        <v/>
      </c>
    </row>
    <row r="395" spans="1:4">
      <c r="A395" s="142" t="s">
        <v>706</v>
      </c>
      <c r="B395" s="141" t="s">
        <v>5</v>
      </c>
      <c r="C395" s="84"/>
      <c r="D395" s="83" t="str">
        <f t="shared" si="6"/>
        <v/>
      </c>
    </row>
    <row r="396" spans="1:4">
      <c r="A396" s="142" t="s">
        <v>707</v>
      </c>
      <c r="B396" s="143" t="s">
        <v>5</v>
      </c>
      <c r="C396" s="84"/>
      <c r="D396" s="83" t="str">
        <f t="shared" si="6"/>
        <v/>
      </c>
    </row>
    <row r="397" spans="1:4">
      <c r="A397" s="142" t="s">
        <v>708</v>
      </c>
      <c r="B397" s="143" t="s">
        <v>5</v>
      </c>
      <c r="C397" s="84"/>
      <c r="D397" s="83" t="str">
        <f t="shared" ref="D397:D435" si="7">IF(C397="","",IF(ISNUMBER(C397),IF(C397=ROUND(C397,2),"","Napaka - cena mora biti zaokrožena na 2 decimalki!"),"Napaka!"))</f>
        <v/>
      </c>
    </row>
    <row r="398" spans="1:4">
      <c r="A398" s="142" t="s">
        <v>709</v>
      </c>
      <c r="B398" s="143" t="s">
        <v>5</v>
      </c>
      <c r="C398" s="84"/>
      <c r="D398" s="83" t="str">
        <f t="shared" si="7"/>
        <v/>
      </c>
    </row>
    <row r="399" spans="1:4">
      <c r="A399" s="142" t="s">
        <v>710</v>
      </c>
      <c r="B399" s="143" t="s">
        <v>5</v>
      </c>
      <c r="C399" s="84"/>
      <c r="D399" s="83" t="str">
        <f t="shared" si="7"/>
        <v/>
      </c>
    </row>
    <row r="400" spans="1:4">
      <c r="A400" s="142" t="s">
        <v>711</v>
      </c>
      <c r="B400" s="143" t="s">
        <v>5</v>
      </c>
      <c r="C400" s="84"/>
      <c r="D400" s="83" t="str">
        <f t="shared" si="7"/>
        <v/>
      </c>
    </row>
    <row r="401" spans="1:4">
      <c r="A401" s="142" t="s">
        <v>712</v>
      </c>
      <c r="B401" s="143" t="s">
        <v>5</v>
      </c>
      <c r="C401" s="84"/>
      <c r="D401" s="83" t="str">
        <f t="shared" si="7"/>
        <v/>
      </c>
    </row>
    <row r="402" spans="1:4">
      <c r="A402" s="134" t="s">
        <v>220</v>
      </c>
      <c r="B402" s="135" t="s">
        <v>5</v>
      </c>
      <c r="C402" s="84"/>
      <c r="D402" s="83" t="str">
        <f t="shared" si="7"/>
        <v/>
      </c>
    </row>
    <row r="403" spans="1:4">
      <c r="A403" s="142" t="s">
        <v>252</v>
      </c>
      <c r="B403" s="143" t="s">
        <v>5</v>
      </c>
      <c r="C403" s="84"/>
      <c r="D403" s="83" t="str">
        <f t="shared" si="7"/>
        <v/>
      </c>
    </row>
    <row r="404" spans="1:4">
      <c r="A404" s="140" t="s">
        <v>227</v>
      </c>
      <c r="B404" s="141" t="s">
        <v>5</v>
      </c>
      <c r="C404" s="84"/>
      <c r="D404" s="83" t="str">
        <f t="shared" si="7"/>
        <v/>
      </c>
    </row>
    <row r="405" spans="1:4">
      <c r="A405" s="136" t="s">
        <v>221</v>
      </c>
      <c r="B405" s="137" t="s">
        <v>5</v>
      </c>
      <c r="C405" s="84"/>
      <c r="D405" s="83" t="str">
        <f t="shared" si="7"/>
        <v/>
      </c>
    </row>
    <row r="406" spans="1:4">
      <c r="A406" s="136" t="s">
        <v>222</v>
      </c>
      <c r="B406" s="137" t="s">
        <v>5</v>
      </c>
      <c r="C406" s="84"/>
      <c r="D406" s="83" t="str">
        <f t="shared" si="7"/>
        <v/>
      </c>
    </row>
    <row r="407" spans="1:4">
      <c r="A407" s="142" t="s">
        <v>223</v>
      </c>
      <c r="B407" s="143" t="s">
        <v>5</v>
      </c>
      <c r="C407" s="84"/>
      <c r="D407" s="83" t="str">
        <f t="shared" si="7"/>
        <v/>
      </c>
    </row>
    <row r="408" spans="1:4">
      <c r="A408" s="142" t="s">
        <v>224</v>
      </c>
      <c r="B408" s="143" t="s">
        <v>5</v>
      </c>
      <c r="C408" s="84"/>
      <c r="D408" s="83" t="str">
        <f t="shared" si="7"/>
        <v/>
      </c>
    </row>
    <row r="409" spans="1:4">
      <c r="A409" s="140" t="s">
        <v>225</v>
      </c>
      <c r="B409" s="141" t="s">
        <v>5</v>
      </c>
      <c r="C409" s="84"/>
      <c r="D409" s="83" t="str">
        <f t="shared" si="7"/>
        <v/>
      </c>
    </row>
    <row r="410" spans="1:4">
      <c r="A410" s="144" t="s">
        <v>255</v>
      </c>
      <c r="B410" s="107" t="s">
        <v>5</v>
      </c>
      <c r="C410" s="84"/>
      <c r="D410" s="83" t="str">
        <f t="shared" si="7"/>
        <v/>
      </c>
    </row>
    <row r="411" spans="1:4">
      <c r="A411" s="142" t="s">
        <v>226</v>
      </c>
      <c r="B411" s="143" t="s">
        <v>5</v>
      </c>
      <c r="C411" s="84"/>
      <c r="D411" s="83" t="str">
        <f t="shared" si="7"/>
        <v/>
      </c>
    </row>
    <row r="412" spans="1:4">
      <c r="A412" s="140" t="s">
        <v>228</v>
      </c>
      <c r="B412" s="141" t="s">
        <v>5</v>
      </c>
      <c r="C412" s="84"/>
      <c r="D412" s="83" t="str">
        <f t="shared" si="7"/>
        <v/>
      </c>
    </row>
    <row r="413" spans="1:4">
      <c r="A413" s="140" t="s">
        <v>229</v>
      </c>
      <c r="B413" s="141" t="s">
        <v>5</v>
      </c>
      <c r="C413" s="84"/>
      <c r="D413" s="83" t="str">
        <f t="shared" si="7"/>
        <v/>
      </c>
    </row>
    <row r="414" spans="1:4">
      <c r="A414" s="134" t="s">
        <v>230</v>
      </c>
      <c r="B414" s="135" t="s">
        <v>5</v>
      </c>
      <c r="C414" s="84"/>
      <c r="D414" s="83" t="str">
        <f t="shared" si="7"/>
        <v/>
      </c>
    </row>
    <row r="415" spans="1:4">
      <c r="A415" s="136" t="s">
        <v>231</v>
      </c>
      <c r="B415" s="137" t="s">
        <v>5</v>
      </c>
      <c r="C415" s="84"/>
      <c r="D415" s="83" t="str">
        <f t="shared" si="7"/>
        <v/>
      </c>
    </row>
    <row r="416" spans="1:4">
      <c r="A416" s="46" t="s">
        <v>232</v>
      </c>
      <c r="B416" s="47" t="s">
        <v>5</v>
      </c>
      <c r="C416" s="84"/>
      <c r="D416" s="83" t="str">
        <f t="shared" si="7"/>
        <v/>
      </c>
    </row>
    <row r="417" spans="1:4">
      <c r="A417" s="146" t="s">
        <v>233</v>
      </c>
      <c r="B417" s="135" t="s">
        <v>5</v>
      </c>
      <c r="C417" s="84"/>
      <c r="D417" s="83" t="str">
        <f t="shared" si="7"/>
        <v/>
      </c>
    </row>
    <row r="418" spans="1:4">
      <c r="A418" s="134" t="s">
        <v>234</v>
      </c>
      <c r="B418" s="48" t="s">
        <v>5</v>
      </c>
      <c r="C418" s="84"/>
      <c r="D418" s="83" t="str">
        <f t="shared" si="7"/>
        <v/>
      </c>
    </row>
    <row r="419" spans="1:4">
      <c r="A419" s="46" t="s">
        <v>235</v>
      </c>
      <c r="B419" s="48" t="s">
        <v>5</v>
      </c>
      <c r="C419" s="84"/>
      <c r="D419" s="83" t="str">
        <f t="shared" si="7"/>
        <v/>
      </c>
    </row>
    <row r="420" spans="1:4">
      <c r="A420" s="146" t="s">
        <v>236</v>
      </c>
      <c r="B420" s="135" t="s">
        <v>5</v>
      </c>
      <c r="C420" s="84"/>
      <c r="D420" s="83" t="str">
        <f t="shared" si="7"/>
        <v/>
      </c>
    </row>
    <row r="421" spans="1:4">
      <c r="A421" s="46" t="s">
        <v>237</v>
      </c>
      <c r="B421" s="48" t="s">
        <v>5</v>
      </c>
      <c r="C421" s="84"/>
      <c r="D421" s="83" t="str">
        <f t="shared" si="7"/>
        <v/>
      </c>
    </row>
    <row r="422" spans="1:4">
      <c r="A422" s="134" t="s">
        <v>238</v>
      </c>
      <c r="B422" s="48" t="s">
        <v>5</v>
      </c>
      <c r="C422" s="84"/>
      <c r="D422" s="83" t="str">
        <f t="shared" si="7"/>
        <v/>
      </c>
    </row>
    <row r="423" spans="1:4">
      <c r="A423" s="46" t="s">
        <v>239</v>
      </c>
      <c r="B423" s="48" t="s">
        <v>5</v>
      </c>
      <c r="C423" s="84"/>
      <c r="D423" s="83" t="str">
        <f t="shared" si="7"/>
        <v/>
      </c>
    </row>
    <row r="424" spans="1:4">
      <c r="A424" s="142" t="s">
        <v>240</v>
      </c>
      <c r="B424" s="143" t="s">
        <v>5</v>
      </c>
      <c r="C424" s="84"/>
      <c r="D424" s="83" t="str">
        <f t="shared" si="7"/>
        <v/>
      </c>
    </row>
    <row r="425" spans="1:4">
      <c r="A425" s="142" t="s">
        <v>241</v>
      </c>
      <c r="B425" s="143" t="s">
        <v>5</v>
      </c>
      <c r="C425" s="84"/>
      <c r="D425" s="83" t="str">
        <f t="shared" si="7"/>
        <v/>
      </c>
    </row>
    <row r="426" spans="1:4">
      <c r="A426" s="134" t="s">
        <v>242</v>
      </c>
      <c r="B426" s="48" t="s">
        <v>5</v>
      </c>
      <c r="C426" s="84"/>
      <c r="D426" s="83" t="str">
        <f t="shared" si="7"/>
        <v/>
      </c>
    </row>
    <row r="427" spans="1:4">
      <c r="A427" s="46" t="s">
        <v>243</v>
      </c>
      <c r="B427" s="47" t="s">
        <v>5</v>
      </c>
      <c r="C427" s="84"/>
      <c r="D427" s="83" t="str">
        <f t="shared" si="7"/>
        <v/>
      </c>
    </row>
    <row r="428" spans="1:4">
      <c r="A428" s="46" t="s">
        <v>244</v>
      </c>
      <c r="B428" s="47" t="s">
        <v>5</v>
      </c>
      <c r="C428" s="84"/>
      <c r="D428" s="83" t="str">
        <f t="shared" si="7"/>
        <v/>
      </c>
    </row>
    <row r="429" spans="1:4">
      <c r="A429" s="56" t="s">
        <v>245</v>
      </c>
      <c r="B429" s="47" t="s">
        <v>5</v>
      </c>
      <c r="C429" s="84"/>
      <c r="D429" s="83" t="str">
        <f t="shared" si="7"/>
        <v/>
      </c>
    </row>
    <row r="430" spans="1:4">
      <c r="A430" s="136" t="s">
        <v>246</v>
      </c>
      <c r="B430" s="137" t="s">
        <v>5</v>
      </c>
      <c r="C430" s="84"/>
      <c r="D430" s="83" t="str">
        <f t="shared" si="7"/>
        <v/>
      </c>
    </row>
    <row r="431" spans="1:4">
      <c r="A431" s="134" t="s">
        <v>247</v>
      </c>
      <c r="B431" s="135" t="s">
        <v>5</v>
      </c>
      <c r="C431" s="84"/>
      <c r="D431" s="83" t="str">
        <f t="shared" si="7"/>
        <v/>
      </c>
    </row>
    <row r="432" spans="1:4">
      <c r="A432" s="136" t="s">
        <v>248</v>
      </c>
      <c r="B432" s="137" t="s">
        <v>5</v>
      </c>
      <c r="C432" s="84"/>
      <c r="D432" s="83" t="str">
        <f t="shared" si="7"/>
        <v/>
      </c>
    </row>
    <row r="433" spans="1:4">
      <c r="A433" s="136" t="s">
        <v>249</v>
      </c>
      <c r="B433" s="137" t="s">
        <v>5</v>
      </c>
      <c r="C433" s="84"/>
      <c r="D433" s="83" t="str">
        <f t="shared" si="7"/>
        <v/>
      </c>
    </row>
    <row r="434" spans="1:4">
      <c r="A434" s="136" t="s">
        <v>250</v>
      </c>
      <c r="B434" s="137" t="s">
        <v>5</v>
      </c>
      <c r="C434" s="84"/>
      <c r="D434" s="83" t="str">
        <f t="shared" si="7"/>
        <v/>
      </c>
    </row>
    <row r="435" spans="1:4" ht="13.5" thickBot="1">
      <c r="A435" s="147" t="s">
        <v>251</v>
      </c>
      <c r="B435" s="148" t="s">
        <v>5</v>
      </c>
      <c r="C435" s="85"/>
      <c r="D435" s="83" t="str">
        <f t="shared" si="7"/>
        <v/>
      </c>
    </row>
    <row r="436" spans="1:4">
      <c r="A436" s="4"/>
      <c r="B436" s="149"/>
      <c r="C436" s="86"/>
    </row>
    <row r="437" spans="1:4" ht="13.5" thickBot="1">
      <c r="A437" s="6" t="s">
        <v>256</v>
      </c>
    </row>
    <row r="438" spans="1:4" ht="26.25" thickBot="1">
      <c r="A438" s="60" t="s">
        <v>1</v>
      </c>
      <c r="B438" s="61" t="s">
        <v>2</v>
      </c>
      <c r="C438" s="62" t="s">
        <v>3</v>
      </c>
    </row>
    <row r="439" spans="1:4">
      <c r="A439" s="73" t="s">
        <v>713</v>
      </c>
      <c r="B439" s="72" t="s">
        <v>714</v>
      </c>
      <c r="C439" s="82"/>
      <c r="D439" s="83" t="str">
        <f t="shared" ref="D439:D468" si="8">IF(C439="","",IF(ISNUMBER(C439),IF(C439=ROUND(C439,2),"","Napaka - cena mora biti zaokrožena na 2 decimalki!"),"Napaka!"))</f>
        <v/>
      </c>
    </row>
    <row r="440" spans="1:4">
      <c r="A440" s="56" t="s">
        <v>253</v>
      </c>
      <c r="B440" s="47" t="s">
        <v>70</v>
      </c>
      <c r="C440" s="84"/>
      <c r="D440" s="83" t="str">
        <f t="shared" si="8"/>
        <v/>
      </c>
    </row>
    <row r="441" spans="1:4">
      <c r="A441" s="56" t="s">
        <v>565</v>
      </c>
      <c r="B441" s="47" t="s">
        <v>70</v>
      </c>
      <c r="C441" s="84"/>
      <c r="D441" s="83" t="str">
        <f t="shared" si="8"/>
        <v/>
      </c>
    </row>
    <row r="442" spans="1:4">
      <c r="A442" s="56" t="s">
        <v>566</v>
      </c>
      <c r="B442" s="47" t="s">
        <v>70</v>
      </c>
      <c r="C442" s="84"/>
      <c r="D442" s="83" t="str">
        <f t="shared" si="8"/>
        <v/>
      </c>
    </row>
    <row r="443" spans="1:4" ht="13.5" thickBot="1">
      <c r="A443" s="74" t="s">
        <v>715</v>
      </c>
      <c r="B443" s="75" t="s">
        <v>714</v>
      </c>
      <c r="C443" s="85"/>
      <c r="D443" s="83" t="str">
        <f t="shared" si="8"/>
        <v/>
      </c>
    </row>
    <row r="445" spans="1:4" ht="13.5" thickBot="1">
      <c r="A445" s="8" t="s">
        <v>257</v>
      </c>
    </row>
    <row r="446" spans="1:4" ht="26.25" thickBot="1">
      <c r="A446" s="60" t="s">
        <v>1</v>
      </c>
      <c r="B446" s="61" t="s">
        <v>2</v>
      </c>
      <c r="C446" s="62" t="s">
        <v>3</v>
      </c>
    </row>
    <row r="447" spans="1:4">
      <c r="A447" s="201"/>
      <c r="B447" s="202"/>
      <c r="C447" s="82"/>
      <c r="D447" s="83" t="str">
        <f t="shared" si="8"/>
        <v/>
      </c>
    </row>
    <row r="448" spans="1:4">
      <c r="A448" s="203"/>
      <c r="B448" s="204"/>
      <c r="C448" s="84"/>
      <c r="D448" s="83" t="str">
        <f t="shared" si="8"/>
        <v/>
      </c>
    </row>
    <row r="449" spans="1:4">
      <c r="A449" s="203"/>
      <c r="B449" s="204"/>
      <c r="C449" s="84"/>
      <c r="D449" s="83" t="str">
        <f t="shared" si="8"/>
        <v/>
      </c>
    </row>
    <row r="450" spans="1:4">
      <c r="A450" s="203"/>
      <c r="B450" s="204"/>
      <c r="C450" s="84"/>
      <c r="D450" s="83" t="str">
        <f t="shared" si="8"/>
        <v/>
      </c>
    </row>
    <row r="451" spans="1:4">
      <c r="A451" s="203"/>
      <c r="B451" s="204"/>
      <c r="C451" s="84"/>
      <c r="D451" s="83" t="str">
        <f t="shared" si="8"/>
        <v/>
      </c>
    </row>
    <row r="452" spans="1:4">
      <c r="A452" s="203"/>
      <c r="B452" s="204"/>
      <c r="C452" s="84"/>
      <c r="D452" s="83" t="str">
        <f t="shared" si="8"/>
        <v/>
      </c>
    </row>
    <row r="453" spans="1:4">
      <c r="A453" s="203"/>
      <c r="B453" s="204"/>
      <c r="C453" s="84"/>
      <c r="D453" s="83" t="str">
        <f t="shared" si="8"/>
        <v/>
      </c>
    </row>
    <row r="454" spans="1:4">
      <c r="A454" s="203"/>
      <c r="B454" s="204"/>
      <c r="C454" s="84"/>
      <c r="D454" s="83" t="str">
        <f t="shared" si="8"/>
        <v/>
      </c>
    </row>
    <row r="455" spans="1:4">
      <c r="A455" s="203"/>
      <c r="B455" s="204"/>
      <c r="C455" s="84"/>
      <c r="D455" s="83" t="str">
        <f t="shared" si="8"/>
        <v/>
      </c>
    </row>
    <row r="456" spans="1:4">
      <c r="A456" s="203"/>
      <c r="B456" s="204"/>
      <c r="C456" s="84"/>
      <c r="D456" s="83" t="str">
        <f t="shared" si="8"/>
        <v/>
      </c>
    </row>
    <row r="457" spans="1:4">
      <c r="A457" s="203"/>
      <c r="B457" s="204"/>
      <c r="C457" s="84"/>
      <c r="D457" s="83" t="str">
        <f t="shared" si="8"/>
        <v/>
      </c>
    </row>
    <row r="458" spans="1:4">
      <c r="A458" s="203"/>
      <c r="B458" s="204"/>
      <c r="C458" s="84"/>
      <c r="D458" s="83" t="str">
        <f t="shared" si="8"/>
        <v/>
      </c>
    </row>
    <row r="459" spans="1:4">
      <c r="A459" s="203"/>
      <c r="B459" s="204"/>
      <c r="C459" s="84"/>
      <c r="D459" s="83" t="str">
        <f t="shared" si="8"/>
        <v/>
      </c>
    </row>
    <row r="460" spans="1:4">
      <c r="A460" s="203"/>
      <c r="B460" s="204"/>
      <c r="C460" s="84"/>
      <c r="D460" s="83" t="str">
        <f t="shared" si="8"/>
        <v/>
      </c>
    </row>
    <row r="461" spans="1:4">
      <c r="A461" s="203"/>
      <c r="B461" s="204"/>
      <c r="C461" s="84"/>
      <c r="D461" s="83" t="str">
        <f t="shared" si="8"/>
        <v/>
      </c>
    </row>
    <row r="462" spans="1:4">
      <c r="A462" s="203"/>
      <c r="B462" s="204"/>
      <c r="C462" s="84"/>
      <c r="D462" s="83" t="str">
        <f t="shared" si="8"/>
        <v/>
      </c>
    </row>
    <row r="463" spans="1:4">
      <c r="A463" s="203"/>
      <c r="B463" s="204"/>
      <c r="C463" s="84"/>
      <c r="D463" s="83" t="str">
        <f t="shared" si="8"/>
        <v/>
      </c>
    </row>
    <row r="464" spans="1:4">
      <c r="A464" s="203"/>
      <c r="B464" s="204"/>
      <c r="C464" s="84"/>
      <c r="D464" s="83" t="str">
        <f t="shared" si="8"/>
        <v/>
      </c>
    </row>
    <row r="465" spans="1:4">
      <c r="A465" s="203"/>
      <c r="B465" s="204"/>
      <c r="C465" s="84"/>
      <c r="D465" s="83" t="str">
        <f t="shared" si="8"/>
        <v/>
      </c>
    </row>
    <row r="466" spans="1:4">
      <c r="A466" s="203"/>
      <c r="B466" s="204"/>
      <c r="C466" s="84"/>
      <c r="D466" s="83" t="str">
        <f t="shared" si="8"/>
        <v/>
      </c>
    </row>
    <row r="467" spans="1:4">
      <c r="A467" s="203"/>
      <c r="B467" s="204"/>
      <c r="C467" s="84"/>
      <c r="D467" s="83" t="str">
        <f t="shared" si="8"/>
        <v/>
      </c>
    </row>
    <row r="468" spans="1:4" ht="13.5" thickBot="1">
      <c r="A468" s="205"/>
      <c r="B468" s="206"/>
      <c r="C468" s="85"/>
      <c r="D468" s="83" t="str">
        <f t="shared" si="8"/>
        <v/>
      </c>
    </row>
  </sheetData>
  <sheetProtection password="E9F6" sheet="1" objects="1" scenarios="1"/>
  <pageMargins left="0.74803149606299213" right="0.74803149606299213" top="0.47244094488188981" bottom="0.55118110236220474" header="0.27559055118110237" footer="0.31496062992125984"/>
  <pageSetup paperSize="9" scale="97" fitToHeight="8" orientation="portrait" r:id="rId1"/>
  <headerFooter alignWithMargins="0">
    <oddFooter>&amp;R&amp;P/&amp;N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767</v>
      </c>
      <c r="C1" s="210"/>
      <c r="D1" s="211"/>
      <c r="E1" s="215" t="s">
        <v>384</v>
      </c>
      <c r="F1" s="217" t="s">
        <v>132</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IF(B5="",0,VLOOKUP('021501'!B5,Cenik!$A$3:$C$468,2,FALSE))</f>
        <v>0</v>
      </c>
      <c r="D5" s="18">
        <f>IF(B5="",0,VLOOKUP('021501'!B5,Cenik!$A$3:$C$468,3,FALSE))</f>
        <v>0</v>
      </c>
      <c r="E5" s="19"/>
      <c r="F5" s="20">
        <f t="shared" ref="F5:F14" si="0">D5*E5</f>
        <v>0</v>
      </c>
    </row>
    <row r="6" spans="1:6">
      <c r="A6" s="21"/>
      <c r="B6" s="22"/>
      <c r="C6" s="18">
        <f>IF(B6="",0,VLOOKUP('021501'!B6,Cenik!$A$3:$C$468,2,FALSE))</f>
        <v>0</v>
      </c>
      <c r="D6" s="18">
        <f>IF(B6="",0,VLOOKUP('021501'!B6,Cenik!$A$3:$C$468,3,FALSE))</f>
        <v>0</v>
      </c>
      <c r="E6" s="23"/>
      <c r="F6" s="20">
        <f t="shared" si="0"/>
        <v>0</v>
      </c>
    </row>
    <row r="7" spans="1:6">
      <c r="A7" s="21"/>
      <c r="B7" s="22"/>
      <c r="C7" s="18">
        <f>IF(B7="",0,VLOOKUP('021501'!B7,Cenik!$A$3:$C$468,2,FALSE))</f>
        <v>0</v>
      </c>
      <c r="D7" s="18">
        <f>IF(B7="",0,VLOOKUP('021501'!B7,Cenik!$A$3:$C$468,3,FALSE))</f>
        <v>0</v>
      </c>
      <c r="E7" s="23"/>
      <c r="F7" s="20">
        <f t="shared" si="0"/>
        <v>0</v>
      </c>
    </row>
    <row r="8" spans="1:6">
      <c r="A8" s="21"/>
      <c r="B8" s="22"/>
      <c r="C8" s="18">
        <f>IF(B8="",0,VLOOKUP('021501'!B8,Cenik!$A$3:$C$468,2,FALSE))</f>
        <v>0</v>
      </c>
      <c r="D8" s="18">
        <f>IF(B8="",0,VLOOKUP('021501'!B8,Cenik!$A$3:$C$468,3,FALSE))</f>
        <v>0</v>
      </c>
      <c r="E8" s="23"/>
      <c r="F8" s="20">
        <f t="shared" si="0"/>
        <v>0</v>
      </c>
    </row>
    <row r="9" spans="1:6">
      <c r="A9" s="21"/>
      <c r="B9" s="22"/>
      <c r="C9" s="18">
        <f>IF(B9="",0,VLOOKUP('021501'!B9,Cenik!$A$3:$C$468,2,FALSE))</f>
        <v>0</v>
      </c>
      <c r="D9" s="18">
        <f>IF(B9="",0,VLOOKUP('021501'!B9,Cenik!$A$3:$C$468,3,FALSE))</f>
        <v>0</v>
      </c>
      <c r="E9" s="23"/>
      <c r="F9" s="20">
        <f t="shared" si="0"/>
        <v>0</v>
      </c>
    </row>
    <row r="10" spans="1:6">
      <c r="A10" s="21"/>
      <c r="B10" s="22"/>
      <c r="C10" s="18">
        <f>IF(B10="",0,VLOOKUP('021501'!B10,Cenik!$A$3:$C$468,2,FALSE))</f>
        <v>0</v>
      </c>
      <c r="D10" s="18">
        <f>IF(B10="",0,VLOOKUP('021501'!B10,Cenik!$A$3:$C$468,3,FALSE))</f>
        <v>0</v>
      </c>
      <c r="E10" s="23"/>
      <c r="F10" s="20">
        <f t="shared" si="0"/>
        <v>0</v>
      </c>
    </row>
    <row r="11" spans="1:6">
      <c r="A11" s="21"/>
      <c r="B11" s="22"/>
      <c r="C11" s="18">
        <f>IF(B11="",0,VLOOKUP('021501'!B11,Cenik!$A$3:$C$468,2,FALSE))</f>
        <v>0</v>
      </c>
      <c r="D11" s="18">
        <f>IF(B11="",0,VLOOKUP('021501'!B11,Cenik!$A$3:$C$468,3,FALSE))</f>
        <v>0</v>
      </c>
      <c r="E11" s="23"/>
      <c r="F11" s="20">
        <f t="shared" si="0"/>
        <v>0</v>
      </c>
    </row>
    <row r="12" spans="1:6">
      <c r="A12" s="21"/>
      <c r="B12" s="22"/>
      <c r="C12" s="18">
        <f>IF(B12="",0,VLOOKUP('021501'!B12,Cenik!$A$3:$C$468,2,FALSE))</f>
        <v>0</v>
      </c>
      <c r="D12" s="18">
        <f>IF(B12="",0,VLOOKUP('021501'!B12,Cenik!$A$3:$C$468,3,FALSE))</f>
        <v>0</v>
      </c>
      <c r="E12" s="23"/>
      <c r="F12" s="20">
        <f t="shared" si="0"/>
        <v>0</v>
      </c>
    </row>
    <row r="13" spans="1:6">
      <c r="A13" s="21"/>
      <c r="B13" s="22"/>
      <c r="C13" s="18">
        <f>IF(B13="",0,VLOOKUP('021501'!B13,Cenik!$A$3:$C$468,2,FALSE))</f>
        <v>0</v>
      </c>
      <c r="D13" s="18">
        <f>IF(B13="",0,VLOOKUP('021501'!B13,Cenik!$A$3:$C$468,3,FALSE))</f>
        <v>0</v>
      </c>
      <c r="E13" s="23"/>
      <c r="F13" s="20">
        <f t="shared" si="0"/>
        <v>0</v>
      </c>
    </row>
    <row r="14" spans="1:6" ht="13.5" thickBot="1">
      <c r="A14" s="21"/>
      <c r="B14" s="22"/>
      <c r="C14" s="18">
        <f>IF(B14="",0,VLOOKUP('021501'!B14,Cenik!$A$3:$C$468,2,FALSE))</f>
        <v>0</v>
      </c>
      <c r="D14" s="18">
        <f>IF(B14="",0,VLOOKUP('021501'!B14,Cenik!$A$3:$C$468,3,FALSE))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IF(B16="",0,VLOOKUP('021501'!B16,Cenik!$A$3:$C$468,2,FALSE))</f>
        <v>0</v>
      </c>
      <c r="D16" s="18">
        <f>IF(B16="",0,VLOOKUP('021501'!B16,Cenik!$A$3:$C$468,3,FALSE))</f>
        <v>0</v>
      </c>
      <c r="E16" s="27"/>
      <c r="F16" s="28">
        <f t="shared" ref="F16:F29" si="1">D16*E16</f>
        <v>0</v>
      </c>
    </row>
    <row r="17" spans="1:9">
      <c r="A17" s="21"/>
      <c r="B17" s="29"/>
      <c r="C17" s="18">
        <f>IF(B17="",0,VLOOKUP('021501'!B17,Cenik!$A$3:$C$468,2,FALSE))</f>
        <v>0</v>
      </c>
      <c r="D17" s="18">
        <f>IF(B17="",0,VLOOKUP('021501'!B17,Cenik!$A$3:$C$468,3,FALSE))</f>
        <v>0</v>
      </c>
      <c r="E17" s="30"/>
      <c r="F17" s="28">
        <f t="shared" si="1"/>
        <v>0</v>
      </c>
    </row>
    <row r="18" spans="1:9">
      <c r="A18" s="21"/>
      <c r="B18" s="31"/>
      <c r="C18" s="18">
        <f>IF(B18="",0,VLOOKUP('021501'!B18,Cenik!$A$3:$C$468,2,FALSE))</f>
        <v>0</v>
      </c>
      <c r="D18" s="18">
        <f>IF(B18="",0,VLOOKUP('021501'!B18,Cenik!$A$3:$C$468,3,FALSE))</f>
        <v>0</v>
      </c>
      <c r="E18" s="30"/>
      <c r="F18" s="28">
        <f t="shared" si="1"/>
        <v>0</v>
      </c>
    </row>
    <row r="19" spans="1:9">
      <c r="A19" s="21"/>
      <c r="B19" s="29"/>
      <c r="C19" s="18">
        <f>IF(B19="",0,VLOOKUP('021501'!B19,Cenik!$A$3:$C$468,2,FALSE))</f>
        <v>0</v>
      </c>
      <c r="D19" s="18">
        <f>IF(B19="",0,VLOOKUP('021501'!B19,Cenik!$A$3:$C$468,3,FALSE))</f>
        <v>0</v>
      </c>
      <c r="E19" s="30"/>
      <c r="F19" s="28">
        <f t="shared" si="1"/>
        <v>0</v>
      </c>
    </row>
    <row r="20" spans="1:9">
      <c r="A20" s="21"/>
      <c r="B20" s="29"/>
      <c r="C20" s="18">
        <f>IF(B20="",0,VLOOKUP('021501'!B20,Cenik!$A$3:$C$468,2,FALSE))</f>
        <v>0</v>
      </c>
      <c r="D20" s="18">
        <f>IF(B20="",0,VLOOKUP('021501'!B20,Cenik!$A$3:$C$468,3,FALSE))</f>
        <v>0</v>
      </c>
      <c r="E20" s="30"/>
      <c r="F20" s="28">
        <f t="shared" si="1"/>
        <v>0</v>
      </c>
    </row>
    <row r="21" spans="1:9">
      <c r="A21" s="21"/>
      <c r="B21" s="29"/>
      <c r="C21" s="18">
        <f>IF(B21="",0,VLOOKUP('021501'!B21,Cenik!$A$3:$C$468,2,FALSE))</f>
        <v>0</v>
      </c>
      <c r="D21" s="18">
        <f>IF(B21="",0,VLOOKUP('021501'!B21,Cenik!$A$3:$C$468,3,FALSE))</f>
        <v>0</v>
      </c>
      <c r="E21" s="30"/>
      <c r="F21" s="28">
        <f t="shared" si="1"/>
        <v>0</v>
      </c>
    </row>
    <row r="22" spans="1:9">
      <c r="A22" s="21"/>
      <c r="B22" s="29"/>
      <c r="C22" s="18">
        <f>IF(B22="",0,VLOOKUP('021501'!B22,Cenik!$A$3:$C$468,2,FALSE))</f>
        <v>0</v>
      </c>
      <c r="D22" s="18">
        <f>IF(B22="",0,VLOOKUP('021501'!B22,Cenik!$A$3:$C$468,3,FALSE))</f>
        <v>0</v>
      </c>
      <c r="E22" s="30"/>
      <c r="F22" s="28">
        <f t="shared" si="1"/>
        <v>0</v>
      </c>
    </row>
    <row r="23" spans="1:9">
      <c r="A23" s="21"/>
      <c r="B23" s="29"/>
      <c r="C23" s="18">
        <f>IF(B23="",0,VLOOKUP('021501'!B23,Cenik!$A$3:$C$468,2,FALSE))</f>
        <v>0</v>
      </c>
      <c r="D23" s="18">
        <f>IF(B23="",0,VLOOKUP('021501'!B23,Cenik!$A$3:$C$468,3,FALSE))</f>
        <v>0</v>
      </c>
      <c r="E23" s="30"/>
      <c r="F23" s="28">
        <f t="shared" si="1"/>
        <v>0</v>
      </c>
    </row>
    <row r="24" spans="1:9">
      <c r="A24" s="21"/>
      <c r="B24" s="29"/>
      <c r="C24" s="18">
        <f>IF(B24="",0,VLOOKUP('021501'!B24,Cenik!$A$3:$C$468,2,FALSE))</f>
        <v>0</v>
      </c>
      <c r="D24" s="18">
        <f>IF(B24="",0,VLOOKUP('021501'!B24,Cenik!$A$3:$C$468,3,FALSE))</f>
        <v>0</v>
      </c>
      <c r="E24" s="30"/>
      <c r="F24" s="28">
        <f t="shared" si="1"/>
        <v>0</v>
      </c>
    </row>
    <row r="25" spans="1:9">
      <c r="A25" s="21"/>
      <c r="B25" s="29"/>
      <c r="C25" s="18">
        <f>IF(B25="",0,VLOOKUP('021501'!B25,Cenik!$A$3:$C$468,2,FALSE))</f>
        <v>0</v>
      </c>
      <c r="D25" s="18">
        <f>IF(B25="",0,VLOOKUP('021501'!B25,Cenik!$A$3:$C$468,3,FALSE))</f>
        <v>0</v>
      </c>
      <c r="E25" s="30"/>
      <c r="F25" s="28">
        <f t="shared" si="1"/>
        <v>0</v>
      </c>
    </row>
    <row r="26" spans="1:9">
      <c r="A26" s="21"/>
      <c r="B26" s="29"/>
      <c r="C26" s="18">
        <f>IF(B26="",0,VLOOKUP('021501'!B26,Cenik!$A$3:$C$468,2,FALSE))</f>
        <v>0</v>
      </c>
      <c r="D26" s="18">
        <f>IF(B26="",0,VLOOKUP('021501'!B26,Cenik!$A$3:$C$468,3,FALSE))</f>
        <v>0</v>
      </c>
      <c r="E26" s="30"/>
      <c r="F26" s="28">
        <f t="shared" si="1"/>
        <v>0</v>
      </c>
    </row>
    <row r="27" spans="1:9">
      <c r="A27" s="21"/>
      <c r="B27" s="29"/>
      <c r="C27" s="18">
        <f>IF(B27="",0,VLOOKUP('021501'!B27,Cenik!$A$3:$C$468,2,FALSE))</f>
        <v>0</v>
      </c>
      <c r="D27" s="18">
        <f>IF(B27="",0,VLOOKUP('021501'!B27,Cenik!$A$3:$C$468,3,FALSE))</f>
        <v>0</v>
      </c>
      <c r="E27" s="30"/>
      <c r="F27" s="28">
        <f t="shared" si="1"/>
        <v>0</v>
      </c>
    </row>
    <row r="28" spans="1:9">
      <c r="A28" s="21"/>
      <c r="B28" s="29"/>
      <c r="C28" s="18">
        <f>IF(B28="",0,VLOOKUP('021501'!B28,Cenik!$A$3:$C$468,2,FALSE))</f>
        <v>0</v>
      </c>
      <c r="D28" s="18">
        <f>IF(B28="",0,VLOOKUP('021501'!B28,Cenik!$A$3:$C$468,3,FALSE))</f>
        <v>0</v>
      </c>
      <c r="E28" s="30"/>
      <c r="F28" s="28">
        <f t="shared" si="1"/>
        <v>0</v>
      </c>
    </row>
    <row r="29" spans="1:9" ht="13.5" thickBot="1">
      <c r="A29" s="21"/>
      <c r="B29" s="29"/>
      <c r="C29" s="18">
        <f>IF(B29="",0,VLOOKUP('021501'!B29,Cenik!$A$3:$C$468,2,FALSE))</f>
        <v>0</v>
      </c>
      <c r="D29" s="18">
        <f>IF(B29="",0,VLOOKUP('021501'!B29,Cenik!$A$3:$C$468,3,FALSE))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IF(B31="",0,VLOOKUP('021501'!B31,Cenik!$A$3:$C$468,2,FALSE))</f>
        <v>0</v>
      </c>
      <c r="D31" s="33">
        <f>IF(B31="",0,VLOOKUP('021501'!B31,Cenik!$A$3:$C$468,3,FALSE))</f>
        <v>0</v>
      </c>
      <c r="E31" s="27"/>
      <c r="F31" s="34">
        <f t="shared" ref="F31:F44" si="2">D31*E31</f>
        <v>0</v>
      </c>
      <c r="I31" s="7"/>
    </row>
    <row r="32" spans="1:9">
      <c r="A32" s="21"/>
      <c r="B32" s="29"/>
      <c r="C32" s="18">
        <f>IF(B32="",0,VLOOKUP('021501'!B32,Cenik!$A$3:$C$468,2,FALSE))</f>
        <v>0</v>
      </c>
      <c r="D32" s="18">
        <f>IF(B32="",0,VLOOKUP('021501'!B32,Cenik!$A$3:$C$468,3,FALSE))</f>
        <v>0</v>
      </c>
      <c r="E32" s="30"/>
      <c r="F32" s="28">
        <f t="shared" si="2"/>
        <v>0</v>
      </c>
      <c r="I32" s="7"/>
    </row>
    <row r="33" spans="1:6">
      <c r="A33" s="21"/>
      <c r="B33" s="29"/>
      <c r="C33" s="18">
        <f>IF(B33="",0,VLOOKUP('021501'!B33,Cenik!$A$3:$C$468,2,FALSE))</f>
        <v>0</v>
      </c>
      <c r="D33" s="18">
        <f>IF(B33="",0,VLOOKUP('021501'!B33,Cenik!$A$3:$C$468,3,FALSE))</f>
        <v>0</v>
      </c>
      <c r="E33" s="30"/>
      <c r="F33" s="28">
        <f t="shared" si="2"/>
        <v>0</v>
      </c>
    </row>
    <row r="34" spans="1:6">
      <c r="A34" s="21"/>
      <c r="B34" s="29"/>
      <c r="C34" s="18">
        <f>IF(B34="",0,VLOOKUP('021501'!B34,Cenik!$A$3:$C$468,2,FALSE))</f>
        <v>0</v>
      </c>
      <c r="D34" s="18">
        <f>IF(B34="",0,VLOOKUP('021501'!B34,Cenik!$A$3:$C$468,3,FALSE))</f>
        <v>0</v>
      </c>
      <c r="E34" s="30"/>
      <c r="F34" s="28">
        <f t="shared" si="2"/>
        <v>0</v>
      </c>
    </row>
    <row r="35" spans="1:6">
      <c r="A35" s="21"/>
      <c r="B35" s="29"/>
      <c r="C35" s="18">
        <f>IF(B35="",0,VLOOKUP('021501'!B35,Cenik!$A$3:$C$468,2,FALSE))</f>
        <v>0</v>
      </c>
      <c r="D35" s="18">
        <f>IF(B35="",0,VLOOKUP('021501'!B35,Cenik!$A$3:$C$468,3,FALSE))</f>
        <v>0</v>
      </c>
      <c r="E35" s="30"/>
      <c r="F35" s="28">
        <f t="shared" si="2"/>
        <v>0</v>
      </c>
    </row>
    <row r="36" spans="1:6">
      <c r="A36" s="21"/>
      <c r="B36" s="29"/>
      <c r="C36" s="18">
        <f>IF(B36="",0,VLOOKUP('021501'!B36,Cenik!$A$3:$C$468,2,FALSE))</f>
        <v>0</v>
      </c>
      <c r="D36" s="18">
        <f>IF(B36="",0,VLOOKUP('021501'!B36,Cenik!$A$3:$C$468,3,FALSE))</f>
        <v>0</v>
      </c>
      <c r="E36" s="30"/>
      <c r="F36" s="28">
        <f t="shared" si="2"/>
        <v>0</v>
      </c>
    </row>
    <row r="37" spans="1:6">
      <c r="A37" s="21"/>
      <c r="B37" s="29"/>
      <c r="C37" s="18">
        <f>IF(B37="",0,VLOOKUP('021501'!B37,Cenik!$A$3:$C$468,2,FALSE))</f>
        <v>0</v>
      </c>
      <c r="D37" s="18">
        <f>IF(B37="",0,VLOOKUP('021501'!B37,Cenik!$A$3:$C$468,3,FALSE))</f>
        <v>0</v>
      </c>
      <c r="E37" s="30"/>
      <c r="F37" s="28">
        <f t="shared" si="2"/>
        <v>0</v>
      </c>
    </row>
    <row r="38" spans="1:6">
      <c r="A38" s="21"/>
      <c r="B38" s="29"/>
      <c r="C38" s="18">
        <f>IF(B38="",0,VLOOKUP('021501'!B38,Cenik!$A$3:$C$468,2,FALSE))</f>
        <v>0</v>
      </c>
      <c r="D38" s="18">
        <f>IF(B38="",0,VLOOKUP('021501'!B38,Cenik!$A$3:$C$468,3,FALSE))</f>
        <v>0</v>
      </c>
      <c r="E38" s="30"/>
      <c r="F38" s="28">
        <f t="shared" si="2"/>
        <v>0</v>
      </c>
    </row>
    <row r="39" spans="1:6">
      <c r="A39" s="21"/>
      <c r="B39" s="29"/>
      <c r="C39" s="18">
        <f>IF(B39="",0,VLOOKUP('021501'!B39,Cenik!$A$3:$C$468,2,FALSE))</f>
        <v>0</v>
      </c>
      <c r="D39" s="18">
        <f>IF(B39="",0,VLOOKUP('021501'!B39,Cenik!$A$3:$C$468,3,FALSE))</f>
        <v>0</v>
      </c>
      <c r="E39" s="30"/>
      <c r="F39" s="28">
        <f t="shared" si="2"/>
        <v>0</v>
      </c>
    </row>
    <row r="40" spans="1:6">
      <c r="A40" s="21"/>
      <c r="B40" s="29"/>
      <c r="C40" s="18">
        <f>IF(B40="",0,VLOOKUP('021501'!B40,Cenik!$A$3:$C$468,2,FALSE))</f>
        <v>0</v>
      </c>
      <c r="D40" s="18">
        <f>IF(B40="",0,VLOOKUP('021501'!B40,Cenik!$A$3:$C$468,3,FALSE))</f>
        <v>0</v>
      </c>
      <c r="E40" s="30"/>
      <c r="F40" s="28">
        <f t="shared" si="2"/>
        <v>0</v>
      </c>
    </row>
    <row r="41" spans="1:6">
      <c r="A41" s="21"/>
      <c r="B41" s="29"/>
      <c r="C41" s="18">
        <f>IF(B41="",0,VLOOKUP('021501'!B41,Cenik!$A$3:$C$468,2,FALSE))</f>
        <v>0</v>
      </c>
      <c r="D41" s="18">
        <f>IF(B41="",0,VLOOKUP('021501'!B41,Cenik!$A$3:$C$468,3,FALSE))</f>
        <v>0</v>
      </c>
      <c r="E41" s="30"/>
      <c r="F41" s="28">
        <f t="shared" si="2"/>
        <v>0</v>
      </c>
    </row>
    <row r="42" spans="1:6">
      <c r="A42" s="21"/>
      <c r="B42" s="29"/>
      <c r="C42" s="18">
        <f>IF(B42="",0,VLOOKUP('021501'!B42,Cenik!$A$3:$C$468,2,FALSE))</f>
        <v>0</v>
      </c>
      <c r="D42" s="18">
        <f>IF(B42="",0,VLOOKUP('021501'!B42,Cenik!$A$3:$C$468,3,FALSE))</f>
        <v>0</v>
      </c>
      <c r="E42" s="30"/>
      <c r="F42" s="28">
        <f t="shared" si="2"/>
        <v>0</v>
      </c>
    </row>
    <row r="43" spans="1:6">
      <c r="A43" s="21"/>
      <c r="B43" s="29"/>
      <c r="C43" s="18">
        <f>IF(B43="",0,VLOOKUP('021501'!B43,Cenik!$A$3:$C$468,2,FALSE))</f>
        <v>0</v>
      </c>
      <c r="D43" s="18">
        <f>IF(B43="",0,VLOOKUP('021501'!B43,Cenik!$A$3:$C$468,3,FALSE))</f>
        <v>0</v>
      </c>
      <c r="E43" s="30"/>
      <c r="F43" s="28">
        <f t="shared" si="2"/>
        <v>0</v>
      </c>
    </row>
    <row r="44" spans="1:6" ht="13.5" thickBot="1">
      <c r="A44" s="35"/>
      <c r="B44" s="36"/>
      <c r="C44" s="37">
        <f>IF(B44="",0,VLOOKUP('021501'!B44,Cenik!$A$3:$C$468,2,FALSE))</f>
        <v>0</v>
      </c>
      <c r="D44" s="37">
        <f>IF(B44="",0,VLOOKUP('021501'!B44,Cenik!$A$3:$C$468,3,FALSE))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670</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768</v>
      </c>
      <c r="C1" s="210"/>
      <c r="D1" s="211"/>
      <c r="E1" s="215" t="s">
        <v>384</v>
      </c>
      <c r="F1" s="217" t="s">
        <v>132</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IF(B5="",0,VLOOKUP('021502'!B5,Cenik!$A$3:$C$468,2,FALSE))</f>
        <v>0</v>
      </c>
      <c r="D5" s="18">
        <f>IF(B5="",0,VLOOKUP('021502'!B5,Cenik!$A$3:$C$468,3,FALSE))</f>
        <v>0</v>
      </c>
      <c r="E5" s="19"/>
      <c r="F5" s="20">
        <f t="shared" ref="F5:F14" si="0">D5*E5</f>
        <v>0</v>
      </c>
    </row>
    <row r="6" spans="1:6">
      <c r="A6" s="21"/>
      <c r="B6" s="22"/>
      <c r="C6" s="18">
        <f>IF(B6="",0,VLOOKUP('021502'!B6,Cenik!$A$3:$C$468,2,FALSE))</f>
        <v>0</v>
      </c>
      <c r="D6" s="18">
        <f>IF(B6="",0,VLOOKUP('021502'!B6,Cenik!$A$3:$C$468,3,FALSE))</f>
        <v>0</v>
      </c>
      <c r="E6" s="23"/>
      <c r="F6" s="20">
        <f t="shared" si="0"/>
        <v>0</v>
      </c>
    </row>
    <row r="7" spans="1:6">
      <c r="A7" s="21"/>
      <c r="B7" s="22"/>
      <c r="C7" s="18">
        <f>IF(B7="",0,VLOOKUP('021502'!B7,Cenik!$A$3:$C$468,2,FALSE))</f>
        <v>0</v>
      </c>
      <c r="D7" s="18">
        <f>IF(B7="",0,VLOOKUP('021502'!B7,Cenik!$A$3:$C$468,3,FALSE))</f>
        <v>0</v>
      </c>
      <c r="E7" s="23"/>
      <c r="F7" s="20">
        <f t="shared" si="0"/>
        <v>0</v>
      </c>
    </row>
    <row r="8" spans="1:6">
      <c r="A8" s="21"/>
      <c r="B8" s="22"/>
      <c r="C8" s="18">
        <f>IF(B8="",0,VLOOKUP('021502'!B8,Cenik!$A$3:$C$468,2,FALSE))</f>
        <v>0</v>
      </c>
      <c r="D8" s="18">
        <f>IF(B8="",0,VLOOKUP('021502'!B8,Cenik!$A$3:$C$468,3,FALSE))</f>
        <v>0</v>
      </c>
      <c r="E8" s="23"/>
      <c r="F8" s="20">
        <f t="shared" si="0"/>
        <v>0</v>
      </c>
    </row>
    <row r="9" spans="1:6">
      <c r="A9" s="21"/>
      <c r="B9" s="22"/>
      <c r="C9" s="18">
        <f>IF(B9="",0,VLOOKUP('021502'!B9,Cenik!$A$3:$C$468,2,FALSE))</f>
        <v>0</v>
      </c>
      <c r="D9" s="18">
        <f>IF(B9="",0,VLOOKUP('021502'!B9,Cenik!$A$3:$C$468,3,FALSE))</f>
        <v>0</v>
      </c>
      <c r="E9" s="23"/>
      <c r="F9" s="20">
        <f t="shared" si="0"/>
        <v>0</v>
      </c>
    </row>
    <row r="10" spans="1:6">
      <c r="A10" s="21"/>
      <c r="B10" s="22"/>
      <c r="C10" s="18">
        <f>IF(B10="",0,VLOOKUP('021502'!B10,Cenik!$A$3:$C$468,2,FALSE))</f>
        <v>0</v>
      </c>
      <c r="D10" s="18">
        <f>IF(B10="",0,VLOOKUP('021502'!B10,Cenik!$A$3:$C$468,3,FALSE))</f>
        <v>0</v>
      </c>
      <c r="E10" s="23"/>
      <c r="F10" s="20">
        <f t="shared" si="0"/>
        <v>0</v>
      </c>
    </row>
    <row r="11" spans="1:6">
      <c r="A11" s="21"/>
      <c r="B11" s="22"/>
      <c r="C11" s="18">
        <f>IF(B11="",0,VLOOKUP('021502'!B11,Cenik!$A$3:$C$468,2,FALSE))</f>
        <v>0</v>
      </c>
      <c r="D11" s="18">
        <f>IF(B11="",0,VLOOKUP('021502'!B11,Cenik!$A$3:$C$468,3,FALSE))</f>
        <v>0</v>
      </c>
      <c r="E11" s="23"/>
      <c r="F11" s="20">
        <f t="shared" si="0"/>
        <v>0</v>
      </c>
    </row>
    <row r="12" spans="1:6">
      <c r="A12" s="21"/>
      <c r="B12" s="22"/>
      <c r="C12" s="18">
        <f>IF(B12="",0,VLOOKUP('021502'!B12,Cenik!$A$3:$C$468,2,FALSE))</f>
        <v>0</v>
      </c>
      <c r="D12" s="18">
        <f>IF(B12="",0,VLOOKUP('021502'!B12,Cenik!$A$3:$C$468,3,FALSE))</f>
        <v>0</v>
      </c>
      <c r="E12" s="23"/>
      <c r="F12" s="20">
        <f t="shared" si="0"/>
        <v>0</v>
      </c>
    </row>
    <row r="13" spans="1:6">
      <c r="A13" s="21"/>
      <c r="B13" s="22"/>
      <c r="C13" s="18">
        <f>IF(B13="",0,VLOOKUP('021502'!B13,Cenik!$A$3:$C$468,2,FALSE))</f>
        <v>0</v>
      </c>
      <c r="D13" s="18">
        <f>IF(B13="",0,VLOOKUP('021502'!B13,Cenik!$A$3:$C$468,3,FALSE))</f>
        <v>0</v>
      </c>
      <c r="E13" s="23"/>
      <c r="F13" s="20">
        <f t="shared" si="0"/>
        <v>0</v>
      </c>
    </row>
    <row r="14" spans="1:6" ht="13.5" thickBot="1">
      <c r="A14" s="21"/>
      <c r="B14" s="22"/>
      <c r="C14" s="18">
        <f>IF(B14="",0,VLOOKUP('021502'!B14,Cenik!$A$3:$C$468,2,FALSE))</f>
        <v>0</v>
      </c>
      <c r="D14" s="18">
        <f>IF(B14="",0,VLOOKUP('021502'!B14,Cenik!$A$3:$C$468,3,FALSE))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IF(B16="",0,VLOOKUP('021502'!B16,Cenik!$A$3:$C$468,2,FALSE))</f>
        <v>0</v>
      </c>
      <c r="D16" s="18">
        <f>IF(B16="",0,VLOOKUP('021502'!B16,Cenik!$A$3:$C$468,3,FALSE))</f>
        <v>0</v>
      </c>
      <c r="E16" s="27"/>
      <c r="F16" s="28">
        <f t="shared" ref="F16:F29" si="1">D16*E16</f>
        <v>0</v>
      </c>
    </row>
    <row r="17" spans="1:9">
      <c r="A17" s="21"/>
      <c r="B17" s="29"/>
      <c r="C17" s="18">
        <f>IF(B17="",0,VLOOKUP('021502'!B17,Cenik!$A$3:$C$468,2,FALSE))</f>
        <v>0</v>
      </c>
      <c r="D17" s="18">
        <f>IF(B17="",0,VLOOKUP('021502'!B17,Cenik!$A$3:$C$468,3,FALSE))</f>
        <v>0</v>
      </c>
      <c r="E17" s="30"/>
      <c r="F17" s="28">
        <f t="shared" si="1"/>
        <v>0</v>
      </c>
    </row>
    <row r="18" spans="1:9">
      <c r="A18" s="21"/>
      <c r="B18" s="31"/>
      <c r="C18" s="18">
        <f>IF(B18="",0,VLOOKUP('021502'!B18,Cenik!$A$3:$C$468,2,FALSE))</f>
        <v>0</v>
      </c>
      <c r="D18" s="18">
        <f>IF(B18="",0,VLOOKUP('021502'!B18,Cenik!$A$3:$C$468,3,FALSE))</f>
        <v>0</v>
      </c>
      <c r="E18" s="30"/>
      <c r="F18" s="28">
        <f t="shared" si="1"/>
        <v>0</v>
      </c>
    </row>
    <row r="19" spans="1:9">
      <c r="A19" s="21"/>
      <c r="B19" s="29"/>
      <c r="C19" s="18">
        <f>IF(B19="",0,VLOOKUP('021502'!B19,Cenik!$A$3:$C$468,2,FALSE))</f>
        <v>0</v>
      </c>
      <c r="D19" s="18">
        <f>IF(B19="",0,VLOOKUP('021502'!B19,Cenik!$A$3:$C$468,3,FALSE))</f>
        <v>0</v>
      </c>
      <c r="E19" s="30"/>
      <c r="F19" s="28">
        <f t="shared" si="1"/>
        <v>0</v>
      </c>
    </row>
    <row r="20" spans="1:9">
      <c r="A20" s="21"/>
      <c r="B20" s="29"/>
      <c r="C20" s="18">
        <f>IF(B20="",0,VLOOKUP('021502'!B20,Cenik!$A$3:$C$468,2,FALSE))</f>
        <v>0</v>
      </c>
      <c r="D20" s="18">
        <f>IF(B20="",0,VLOOKUP('021502'!B20,Cenik!$A$3:$C$468,3,FALSE))</f>
        <v>0</v>
      </c>
      <c r="E20" s="30"/>
      <c r="F20" s="28">
        <f t="shared" si="1"/>
        <v>0</v>
      </c>
    </row>
    <row r="21" spans="1:9">
      <c r="A21" s="21"/>
      <c r="B21" s="29"/>
      <c r="C21" s="18">
        <f>IF(B21="",0,VLOOKUP('021502'!B21,Cenik!$A$3:$C$468,2,FALSE))</f>
        <v>0</v>
      </c>
      <c r="D21" s="18">
        <f>IF(B21="",0,VLOOKUP('021502'!B21,Cenik!$A$3:$C$468,3,FALSE))</f>
        <v>0</v>
      </c>
      <c r="E21" s="30"/>
      <c r="F21" s="28">
        <f t="shared" si="1"/>
        <v>0</v>
      </c>
    </row>
    <row r="22" spans="1:9">
      <c r="A22" s="21"/>
      <c r="B22" s="29"/>
      <c r="C22" s="18">
        <f>IF(B22="",0,VLOOKUP('021502'!B22,Cenik!$A$3:$C$468,2,FALSE))</f>
        <v>0</v>
      </c>
      <c r="D22" s="18">
        <f>IF(B22="",0,VLOOKUP('021502'!B22,Cenik!$A$3:$C$468,3,FALSE))</f>
        <v>0</v>
      </c>
      <c r="E22" s="30"/>
      <c r="F22" s="28">
        <f t="shared" si="1"/>
        <v>0</v>
      </c>
    </row>
    <row r="23" spans="1:9">
      <c r="A23" s="21"/>
      <c r="B23" s="29"/>
      <c r="C23" s="18">
        <f>IF(B23="",0,VLOOKUP('021502'!B23,Cenik!$A$3:$C$468,2,FALSE))</f>
        <v>0</v>
      </c>
      <c r="D23" s="18">
        <f>IF(B23="",0,VLOOKUP('021502'!B23,Cenik!$A$3:$C$468,3,FALSE))</f>
        <v>0</v>
      </c>
      <c r="E23" s="30"/>
      <c r="F23" s="28">
        <f t="shared" si="1"/>
        <v>0</v>
      </c>
    </row>
    <row r="24" spans="1:9">
      <c r="A24" s="21"/>
      <c r="B24" s="29"/>
      <c r="C24" s="18">
        <f>IF(B24="",0,VLOOKUP('021502'!B24,Cenik!$A$3:$C$468,2,FALSE))</f>
        <v>0</v>
      </c>
      <c r="D24" s="18">
        <f>IF(B24="",0,VLOOKUP('021502'!B24,Cenik!$A$3:$C$468,3,FALSE))</f>
        <v>0</v>
      </c>
      <c r="E24" s="30"/>
      <c r="F24" s="28">
        <f t="shared" si="1"/>
        <v>0</v>
      </c>
    </row>
    <row r="25" spans="1:9">
      <c r="A25" s="21"/>
      <c r="B25" s="29"/>
      <c r="C25" s="18">
        <f>IF(B25="",0,VLOOKUP('021502'!B25,Cenik!$A$3:$C$468,2,FALSE))</f>
        <v>0</v>
      </c>
      <c r="D25" s="18">
        <f>IF(B25="",0,VLOOKUP('021502'!B25,Cenik!$A$3:$C$468,3,FALSE))</f>
        <v>0</v>
      </c>
      <c r="E25" s="30"/>
      <c r="F25" s="28">
        <f t="shared" si="1"/>
        <v>0</v>
      </c>
    </row>
    <row r="26" spans="1:9">
      <c r="A26" s="21"/>
      <c r="B26" s="29"/>
      <c r="C26" s="18">
        <f>IF(B26="",0,VLOOKUP('021502'!B26,Cenik!$A$3:$C$468,2,FALSE))</f>
        <v>0</v>
      </c>
      <c r="D26" s="18">
        <f>IF(B26="",0,VLOOKUP('021502'!B26,Cenik!$A$3:$C$468,3,FALSE))</f>
        <v>0</v>
      </c>
      <c r="E26" s="30"/>
      <c r="F26" s="28">
        <f t="shared" si="1"/>
        <v>0</v>
      </c>
    </row>
    <row r="27" spans="1:9">
      <c r="A27" s="21"/>
      <c r="B27" s="29"/>
      <c r="C27" s="18">
        <f>IF(B27="",0,VLOOKUP('021502'!B27,Cenik!$A$3:$C$468,2,FALSE))</f>
        <v>0</v>
      </c>
      <c r="D27" s="18">
        <f>IF(B27="",0,VLOOKUP('021502'!B27,Cenik!$A$3:$C$468,3,FALSE))</f>
        <v>0</v>
      </c>
      <c r="E27" s="30"/>
      <c r="F27" s="28">
        <f t="shared" si="1"/>
        <v>0</v>
      </c>
    </row>
    <row r="28" spans="1:9">
      <c r="A28" s="21"/>
      <c r="B28" s="29"/>
      <c r="C28" s="18">
        <f>IF(B28="",0,VLOOKUP('021502'!B28,Cenik!$A$3:$C$468,2,FALSE))</f>
        <v>0</v>
      </c>
      <c r="D28" s="18">
        <f>IF(B28="",0,VLOOKUP('021502'!B28,Cenik!$A$3:$C$468,3,FALSE))</f>
        <v>0</v>
      </c>
      <c r="E28" s="30"/>
      <c r="F28" s="28">
        <f t="shared" si="1"/>
        <v>0</v>
      </c>
    </row>
    <row r="29" spans="1:9" ht="13.5" thickBot="1">
      <c r="A29" s="21"/>
      <c r="B29" s="29"/>
      <c r="C29" s="18">
        <f>IF(B29="",0,VLOOKUP('021502'!B29,Cenik!$A$3:$C$468,2,FALSE))</f>
        <v>0</v>
      </c>
      <c r="D29" s="18">
        <f>IF(B29="",0,VLOOKUP('021502'!B29,Cenik!$A$3:$C$468,3,FALSE))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IF(B31="",0,VLOOKUP('021502'!B31,Cenik!$A$3:$C$468,2,FALSE))</f>
        <v>0</v>
      </c>
      <c r="D31" s="33">
        <f>IF(B31="",0,VLOOKUP('021502'!B31,Cenik!$A$3:$C$468,3,FALSE))</f>
        <v>0</v>
      </c>
      <c r="E31" s="27"/>
      <c r="F31" s="34">
        <f t="shared" ref="F31:F44" si="2">D31*E31</f>
        <v>0</v>
      </c>
      <c r="I31" s="7"/>
    </row>
    <row r="32" spans="1:9">
      <c r="A32" s="21"/>
      <c r="B32" s="29"/>
      <c r="C32" s="18">
        <f>IF(B32="",0,VLOOKUP('021502'!B32,Cenik!$A$3:$C$468,2,FALSE))</f>
        <v>0</v>
      </c>
      <c r="D32" s="18">
        <f>IF(B32="",0,VLOOKUP('021502'!B32,Cenik!$A$3:$C$468,3,FALSE))</f>
        <v>0</v>
      </c>
      <c r="E32" s="30"/>
      <c r="F32" s="28">
        <f t="shared" si="2"/>
        <v>0</v>
      </c>
      <c r="I32" s="7"/>
    </row>
    <row r="33" spans="1:6">
      <c r="A33" s="21"/>
      <c r="B33" s="29"/>
      <c r="C33" s="18">
        <f>IF(B33="",0,VLOOKUP('021502'!B33,Cenik!$A$3:$C$468,2,FALSE))</f>
        <v>0</v>
      </c>
      <c r="D33" s="18">
        <f>IF(B33="",0,VLOOKUP('021502'!B33,Cenik!$A$3:$C$468,3,FALSE))</f>
        <v>0</v>
      </c>
      <c r="E33" s="30"/>
      <c r="F33" s="28">
        <f t="shared" si="2"/>
        <v>0</v>
      </c>
    </row>
    <row r="34" spans="1:6">
      <c r="A34" s="21"/>
      <c r="B34" s="29"/>
      <c r="C34" s="18">
        <f>IF(B34="",0,VLOOKUP('021502'!B34,Cenik!$A$3:$C$468,2,FALSE))</f>
        <v>0</v>
      </c>
      <c r="D34" s="18">
        <f>IF(B34="",0,VLOOKUP('021502'!B34,Cenik!$A$3:$C$468,3,FALSE))</f>
        <v>0</v>
      </c>
      <c r="E34" s="30"/>
      <c r="F34" s="28">
        <f t="shared" si="2"/>
        <v>0</v>
      </c>
    </row>
    <row r="35" spans="1:6">
      <c r="A35" s="21"/>
      <c r="B35" s="29"/>
      <c r="C35" s="18">
        <f>IF(B35="",0,VLOOKUP('021502'!B35,Cenik!$A$3:$C$468,2,FALSE))</f>
        <v>0</v>
      </c>
      <c r="D35" s="18">
        <f>IF(B35="",0,VLOOKUP('021502'!B35,Cenik!$A$3:$C$468,3,FALSE))</f>
        <v>0</v>
      </c>
      <c r="E35" s="30"/>
      <c r="F35" s="28">
        <f t="shared" si="2"/>
        <v>0</v>
      </c>
    </row>
    <row r="36" spans="1:6">
      <c r="A36" s="21"/>
      <c r="B36" s="29"/>
      <c r="C36" s="18">
        <f>IF(B36="",0,VLOOKUP('021502'!B36,Cenik!$A$3:$C$468,2,FALSE))</f>
        <v>0</v>
      </c>
      <c r="D36" s="18">
        <f>IF(B36="",0,VLOOKUP('021502'!B36,Cenik!$A$3:$C$468,3,FALSE))</f>
        <v>0</v>
      </c>
      <c r="E36" s="30"/>
      <c r="F36" s="28">
        <f t="shared" si="2"/>
        <v>0</v>
      </c>
    </row>
    <row r="37" spans="1:6">
      <c r="A37" s="21"/>
      <c r="B37" s="29"/>
      <c r="C37" s="18">
        <f>IF(B37="",0,VLOOKUP('021502'!B37,Cenik!$A$3:$C$468,2,FALSE))</f>
        <v>0</v>
      </c>
      <c r="D37" s="18">
        <f>IF(B37="",0,VLOOKUP('021502'!B37,Cenik!$A$3:$C$468,3,FALSE))</f>
        <v>0</v>
      </c>
      <c r="E37" s="30"/>
      <c r="F37" s="28">
        <f t="shared" si="2"/>
        <v>0</v>
      </c>
    </row>
    <row r="38" spans="1:6">
      <c r="A38" s="21"/>
      <c r="B38" s="29"/>
      <c r="C38" s="18">
        <f>IF(B38="",0,VLOOKUP('021502'!B38,Cenik!$A$3:$C$468,2,FALSE))</f>
        <v>0</v>
      </c>
      <c r="D38" s="18">
        <f>IF(B38="",0,VLOOKUP('021502'!B38,Cenik!$A$3:$C$468,3,FALSE))</f>
        <v>0</v>
      </c>
      <c r="E38" s="30"/>
      <c r="F38" s="28">
        <f t="shared" si="2"/>
        <v>0</v>
      </c>
    </row>
    <row r="39" spans="1:6">
      <c r="A39" s="21"/>
      <c r="B39" s="29"/>
      <c r="C39" s="18">
        <f>IF(B39="",0,VLOOKUP('021502'!B39,Cenik!$A$3:$C$468,2,FALSE))</f>
        <v>0</v>
      </c>
      <c r="D39" s="18">
        <f>IF(B39="",0,VLOOKUP('021502'!B39,Cenik!$A$3:$C$468,3,FALSE))</f>
        <v>0</v>
      </c>
      <c r="E39" s="30"/>
      <c r="F39" s="28">
        <f t="shared" si="2"/>
        <v>0</v>
      </c>
    </row>
    <row r="40" spans="1:6">
      <c r="A40" s="21"/>
      <c r="B40" s="29"/>
      <c r="C40" s="18">
        <f>IF(B40="",0,VLOOKUP('021502'!B40,Cenik!$A$3:$C$468,2,FALSE))</f>
        <v>0</v>
      </c>
      <c r="D40" s="18">
        <f>IF(B40="",0,VLOOKUP('021502'!B40,Cenik!$A$3:$C$468,3,FALSE))</f>
        <v>0</v>
      </c>
      <c r="E40" s="30"/>
      <c r="F40" s="28">
        <f t="shared" si="2"/>
        <v>0</v>
      </c>
    </row>
    <row r="41" spans="1:6">
      <c r="A41" s="21"/>
      <c r="B41" s="29"/>
      <c r="C41" s="18">
        <f>IF(B41="",0,VLOOKUP('021502'!B41,Cenik!$A$3:$C$468,2,FALSE))</f>
        <v>0</v>
      </c>
      <c r="D41" s="18">
        <f>IF(B41="",0,VLOOKUP('021502'!B41,Cenik!$A$3:$C$468,3,FALSE))</f>
        <v>0</v>
      </c>
      <c r="E41" s="30"/>
      <c r="F41" s="28">
        <f t="shared" si="2"/>
        <v>0</v>
      </c>
    </row>
    <row r="42" spans="1:6">
      <c r="A42" s="21"/>
      <c r="B42" s="29"/>
      <c r="C42" s="18">
        <f>IF(B42="",0,VLOOKUP('021502'!B42,Cenik!$A$3:$C$468,2,FALSE))</f>
        <v>0</v>
      </c>
      <c r="D42" s="18">
        <f>IF(B42="",0,VLOOKUP('021502'!B42,Cenik!$A$3:$C$468,3,FALSE))</f>
        <v>0</v>
      </c>
      <c r="E42" s="30"/>
      <c r="F42" s="28">
        <f t="shared" si="2"/>
        <v>0</v>
      </c>
    </row>
    <row r="43" spans="1:6">
      <c r="A43" s="21"/>
      <c r="B43" s="29"/>
      <c r="C43" s="18">
        <f>IF(B43="",0,VLOOKUP('021502'!B43,Cenik!$A$3:$C$468,2,FALSE))</f>
        <v>0</v>
      </c>
      <c r="D43" s="18">
        <f>IF(B43="",0,VLOOKUP('021502'!B43,Cenik!$A$3:$C$468,3,FALSE))</f>
        <v>0</v>
      </c>
      <c r="E43" s="30"/>
      <c r="F43" s="28">
        <f t="shared" si="2"/>
        <v>0</v>
      </c>
    </row>
    <row r="44" spans="1:6" ht="13.5" thickBot="1">
      <c r="A44" s="35"/>
      <c r="B44" s="36"/>
      <c r="C44" s="37">
        <f>IF(B44="",0,VLOOKUP('021502'!B44,Cenik!$A$3:$C$468,2,FALSE))</f>
        <v>0</v>
      </c>
      <c r="D44" s="37">
        <f>IF(B44="",0,VLOOKUP('021502'!B44,Cenik!$A$3:$C$468,3,FALSE))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671</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769</v>
      </c>
      <c r="C1" s="210"/>
      <c r="D1" s="211"/>
      <c r="E1" s="215" t="s">
        <v>384</v>
      </c>
      <c r="F1" s="217" t="s">
        <v>132</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IF(B5="",0,VLOOKUP('021701'!B5,Cenik!$A$3:$C$468,2,FALSE))</f>
        <v>0</v>
      </c>
      <c r="D5" s="18">
        <f>IF(B5="",0,VLOOKUP('021701'!B5,Cenik!$A$3:$C$468,3,FALSE))</f>
        <v>0</v>
      </c>
      <c r="E5" s="19"/>
      <c r="F5" s="20">
        <f t="shared" ref="F5:F14" si="0">D5*E5</f>
        <v>0</v>
      </c>
    </row>
    <row r="6" spans="1:6">
      <c r="A6" s="21"/>
      <c r="B6" s="22"/>
      <c r="C6" s="18">
        <f>IF(B6="",0,VLOOKUP('021701'!B6,Cenik!$A$3:$C$468,2,FALSE))</f>
        <v>0</v>
      </c>
      <c r="D6" s="18">
        <f>IF(B6="",0,VLOOKUP('021701'!B6,Cenik!$A$3:$C$468,3,FALSE))</f>
        <v>0</v>
      </c>
      <c r="E6" s="23"/>
      <c r="F6" s="20">
        <f t="shared" si="0"/>
        <v>0</v>
      </c>
    </row>
    <row r="7" spans="1:6">
      <c r="A7" s="21"/>
      <c r="B7" s="22"/>
      <c r="C7" s="18">
        <f>IF(B7="",0,VLOOKUP('021701'!B7,Cenik!$A$3:$C$468,2,FALSE))</f>
        <v>0</v>
      </c>
      <c r="D7" s="18">
        <f>IF(B7="",0,VLOOKUP('021701'!B7,Cenik!$A$3:$C$468,3,FALSE))</f>
        <v>0</v>
      </c>
      <c r="E7" s="23"/>
      <c r="F7" s="20">
        <f t="shared" si="0"/>
        <v>0</v>
      </c>
    </row>
    <row r="8" spans="1:6">
      <c r="A8" s="21"/>
      <c r="B8" s="22"/>
      <c r="C8" s="18">
        <f>IF(B8="",0,VLOOKUP('021701'!B8,Cenik!$A$3:$C$468,2,FALSE))</f>
        <v>0</v>
      </c>
      <c r="D8" s="18">
        <f>IF(B8="",0,VLOOKUP('021701'!B8,Cenik!$A$3:$C$468,3,FALSE))</f>
        <v>0</v>
      </c>
      <c r="E8" s="23"/>
      <c r="F8" s="20">
        <f t="shared" si="0"/>
        <v>0</v>
      </c>
    </row>
    <row r="9" spans="1:6">
      <c r="A9" s="21"/>
      <c r="B9" s="22"/>
      <c r="C9" s="18">
        <f>IF(B9="",0,VLOOKUP('021701'!B9,Cenik!$A$3:$C$468,2,FALSE))</f>
        <v>0</v>
      </c>
      <c r="D9" s="18">
        <f>IF(B9="",0,VLOOKUP('021701'!B9,Cenik!$A$3:$C$468,3,FALSE))</f>
        <v>0</v>
      </c>
      <c r="E9" s="23"/>
      <c r="F9" s="20">
        <f t="shared" si="0"/>
        <v>0</v>
      </c>
    </row>
    <row r="10" spans="1:6">
      <c r="A10" s="21"/>
      <c r="B10" s="22"/>
      <c r="C10" s="18">
        <f>IF(B10="",0,VLOOKUP('021701'!B10,Cenik!$A$3:$C$468,2,FALSE))</f>
        <v>0</v>
      </c>
      <c r="D10" s="18">
        <f>IF(B10="",0,VLOOKUP('021701'!B10,Cenik!$A$3:$C$468,3,FALSE))</f>
        <v>0</v>
      </c>
      <c r="E10" s="23"/>
      <c r="F10" s="20">
        <f t="shared" si="0"/>
        <v>0</v>
      </c>
    </row>
    <row r="11" spans="1:6">
      <c r="A11" s="21"/>
      <c r="B11" s="22"/>
      <c r="C11" s="18">
        <f>IF(B11="",0,VLOOKUP('021701'!B11,Cenik!$A$3:$C$468,2,FALSE))</f>
        <v>0</v>
      </c>
      <c r="D11" s="18">
        <f>IF(B11="",0,VLOOKUP('021701'!B11,Cenik!$A$3:$C$468,3,FALSE))</f>
        <v>0</v>
      </c>
      <c r="E11" s="23"/>
      <c r="F11" s="20">
        <f t="shared" si="0"/>
        <v>0</v>
      </c>
    </row>
    <row r="12" spans="1:6">
      <c r="A12" s="21"/>
      <c r="B12" s="22"/>
      <c r="C12" s="18">
        <f>IF(B12="",0,VLOOKUP('021701'!B12,Cenik!$A$3:$C$468,2,FALSE))</f>
        <v>0</v>
      </c>
      <c r="D12" s="18">
        <f>IF(B12="",0,VLOOKUP('021701'!B12,Cenik!$A$3:$C$468,3,FALSE))</f>
        <v>0</v>
      </c>
      <c r="E12" s="23"/>
      <c r="F12" s="20">
        <f t="shared" si="0"/>
        <v>0</v>
      </c>
    </row>
    <row r="13" spans="1:6">
      <c r="A13" s="21"/>
      <c r="B13" s="22"/>
      <c r="C13" s="18">
        <f>IF(B13="",0,VLOOKUP('021701'!B13,Cenik!$A$3:$C$468,2,FALSE))</f>
        <v>0</v>
      </c>
      <c r="D13" s="18">
        <f>IF(B13="",0,VLOOKUP('021701'!B13,Cenik!$A$3:$C$468,3,FALSE))</f>
        <v>0</v>
      </c>
      <c r="E13" s="23"/>
      <c r="F13" s="20">
        <f t="shared" si="0"/>
        <v>0</v>
      </c>
    </row>
    <row r="14" spans="1:6" ht="13.5" thickBot="1">
      <c r="A14" s="21"/>
      <c r="B14" s="22"/>
      <c r="C14" s="18">
        <f>IF(B14="",0,VLOOKUP('021701'!B14,Cenik!$A$3:$C$468,2,FALSE))</f>
        <v>0</v>
      </c>
      <c r="D14" s="18">
        <f>IF(B14="",0,VLOOKUP('021701'!B14,Cenik!$A$3:$C$468,3,FALSE))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IF(B16="",0,VLOOKUP('021701'!B16,Cenik!$A$3:$C$468,2,FALSE))</f>
        <v>0</v>
      </c>
      <c r="D16" s="18">
        <f>IF(B16="",0,VLOOKUP('021701'!B16,Cenik!$A$3:$C$468,3,FALSE))</f>
        <v>0</v>
      </c>
      <c r="E16" s="27"/>
      <c r="F16" s="28">
        <f t="shared" ref="F16:F29" si="1">D16*E16</f>
        <v>0</v>
      </c>
    </row>
    <row r="17" spans="1:9">
      <c r="A17" s="21"/>
      <c r="B17" s="29"/>
      <c r="C17" s="18">
        <f>IF(B17="",0,VLOOKUP('021701'!B17,Cenik!$A$3:$C$468,2,FALSE))</f>
        <v>0</v>
      </c>
      <c r="D17" s="18">
        <f>IF(B17="",0,VLOOKUP('021701'!B17,Cenik!$A$3:$C$468,3,FALSE))</f>
        <v>0</v>
      </c>
      <c r="E17" s="30"/>
      <c r="F17" s="28">
        <f t="shared" si="1"/>
        <v>0</v>
      </c>
    </row>
    <row r="18" spans="1:9">
      <c r="A18" s="21"/>
      <c r="B18" s="31"/>
      <c r="C18" s="18">
        <f>IF(B18="",0,VLOOKUP('021701'!B18,Cenik!$A$3:$C$468,2,FALSE))</f>
        <v>0</v>
      </c>
      <c r="D18" s="18">
        <f>IF(B18="",0,VLOOKUP('021701'!B18,Cenik!$A$3:$C$468,3,FALSE))</f>
        <v>0</v>
      </c>
      <c r="E18" s="30"/>
      <c r="F18" s="28">
        <f t="shared" si="1"/>
        <v>0</v>
      </c>
    </row>
    <row r="19" spans="1:9">
      <c r="A19" s="21"/>
      <c r="B19" s="29"/>
      <c r="C19" s="18">
        <f>IF(B19="",0,VLOOKUP('021701'!B19,Cenik!$A$3:$C$468,2,FALSE))</f>
        <v>0</v>
      </c>
      <c r="D19" s="18">
        <f>IF(B19="",0,VLOOKUP('021701'!B19,Cenik!$A$3:$C$468,3,FALSE))</f>
        <v>0</v>
      </c>
      <c r="E19" s="30"/>
      <c r="F19" s="28">
        <f t="shared" si="1"/>
        <v>0</v>
      </c>
    </row>
    <row r="20" spans="1:9">
      <c r="A20" s="21"/>
      <c r="B20" s="29"/>
      <c r="C20" s="18">
        <f>IF(B20="",0,VLOOKUP('021701'!B20,Cenik!$A$3:$C$468,2,FALSE))</f>
        <v>0</v>
      </c>
      <c r="D20" s="18">
        <f>IF(B20="",0,VLOOKUP('021701'!B20,Cenik!$A$3:$C$468,3,FALSE))</f>
        <v>0</v>
      </c>
      <c r="E20" s="30"/>
      <c r="F20" s="28">
        <f t="shared" si="1"/>
        <v>0</v>
      </c>
    </row>
    <row r="21" spans="1:9">
      <c r="A21" s="21"/>
      <c r="B21" s="29"/>
      <c r="C21" s="18">
        <f>IF(B21="",0,VLOOKUP('021701'!B21,Cenik!$A$3:$C$468,2,FALSE))</f>
        <v>0</v>
      </c>
      <c r="D21" s="18">
        <f>IF(B21="",0,VLOOKUP('021701'!B21,Cenik!$A$3:$C$468,3,FALSE))</f>
        <v>0</v>
      </c>
      <c r="E21" s="30"/>
      <c r="F21" s="28">
        <f t="shared" si="1"/>
        <v>0</v>
      </c>
    </row>
    <row r="22" spans="1:9">
      <c r="A22" s="21"/>
      <c r="B22" s="29"/>
      <c r="C22" s="18">
        <f>IF(B22="",0,VLOOKUP('021701'!B22,Cenik!$A$3:$C$468,2,FALSE))</f>
        <v>0</v>
      </c>
      <c r="D22" s="18">
        <f>IF(B22="",0,VLOOKUP('021701'!B22,Cenik!$A$3:$C$468,3,FALSE))</f>
        <v>0</v>
      </c>
      <c r="E22" s="30"/>
      <c r="F22" s="28">
        <f t="shared" si="1"/>
        <v>0</v>
      </c>
    </row>
    <row r="23" spans="1:9">
      <c r="A23" s="21"/>
      <c r="B23" s="29"/>
      <c r="C23" s="18">
        <f>IF(B23="",0,VLOOKUP('021701'!B23,Cenik!$A$3:$C$468,2,FALSE))</f>
        <v>0</v>
      </c>
      <c r="D23" s="18">
        <f>IF(B23="",0,VLOOKUP('021701'!B23,Cenik!$A$3:$C$468,3,FALSE))</f>
        <v>0</v>
      </c>
      <c r="E23" s="30"/>
      <c r="F23" s="28">
        <f t="shared" si="1"/>
        <v>0</v>
      </c>
    </row>
    <row r="24" spans="1:9">
      <c r="A24" s="21"/>
      <c r="B24" s="29"/>
      <c r="C24" s="18">
        <f>IF(B24="",0,VLOOKUP('021701'!B24,Cenik!$A$3:$C$468,2,FALSE))</f>
        <v>0</v>
      </c>
      <c r="D24" s="18">
        <f>IF(B24="",0,VLOOKUP('021701'!B24,Cenik!$A$3:$C$468,3,FALSE))</f>
        <v>0</v>
      </c>
      <c r="E24" s="30"/>
      <c r="F24" s="28">
        <f t="shared" si="1"/>
        <v>0</v>
      </c>
    </row>
    <row r="25" spans="1:9">
      <c r="A25" s="21"/>
      <c r="B25" s="29"/>
      <c r="C25" s="18">
        <f>IF(B25="",0,VLOOKUP('021701'!B25,Cenik!$A$3:$C$468,2,FALSE))</f>
        <v>0</v>
      </c>
      <c r="D25" s="18">
        <f>IF(B25="",0,VLOOKUP('021701'!B25,Cenik!$A$3:$C$468,3,FALSE))</f>
        <v>0</v>
      </c>
      <c r="E25" s="30"/>
      <c r="F25" s="28">
        <f t="shared" si="1"/>
        <v>0</v>
      </c>
    </row>
    <row r="26" spans="1:9">
      <c r="A26" s="21"/>
      <c r="B26" s="29"/>
      <c r="C26" s="18">
        <f>IF(B26="",0,VLOOKUP('021701'!B26,Cenik!$A$3:$C$468,2,FALSE))</f>
        <v>0</v>
      </c>
      <c r="D26" s="18">
        <f>IF(B26="",0,VLOOKUP('021701'!B26,Cenik!$A$3:$C$468,3,FALSE))</f>
        <v>0</v>
      </c>
      <c r="E26" s="30"/>
      <c r="F26" s="28">
        <f t="shared" si="1"/>
        <v>0</v>
      </c>
    </row>
    <row r="27" spans="1:9">
      <c r="A27" s="21"/>
      <c r="B27" s="29"/>
      <c r="C27" s="18">
        <f>IF(B27="",0,VLOOKUP('021701'!B27,Cenik!$A$3:$C$468,2,FALSE))</f>
        <v>0</v>
      </c>
      <c r="D27" s="18">
        <f>IF(B27="",0,VLOOKUP('021701'!B27,Cenik!$A$3:$C$468,3,FALSE))</f>
        <v>0</v>
      </c>
      <c r="E27" s="30"/>
      <c r="F27" s="28">
        <f t="shared" si="1"/>
        <v>0</v>
      </c>
    </row>
    <row r="28" spans="1:9">
      <c r="A28" s="21"/>
      <c r="B28" s="29"/>
      <c r="C28" s="18">
        <f>IF(B28="",0,VLOOKUP('021701'!B28,Cenik!$A$3:$C$468,2,FALSE))</f>
        <v>0</v>
      </c>
      <c r="D28" s="18">
        <f>IF(B28="",0,VLOOKUP('021701'!B28,Cenik!$A$3:$C$468,3,FALSE))</f>
        <v>0</v>
      </c>
      <c r="E28" s="30"/>
      <c r="F28" s="28">
        <f t="shared" si="1"/>
        <v>0</v>
      </c>
    </row>
    <row r="29" spans="1:9" ht="13.5" thickBot="1">
      <c r="A29" s="21"/>
      <c r="B29" s="29"/>
      <c r="C29" s="18">
        <f>IF(B29="",0,VLOOKUP('021701'!B29,Cenik!$A$3:$C$468,2,FALSE))</f>
        <v>0</v>
      </c>
      <c r="D29" s="18">
        <f>IF(B29="",0,VLOOKUP('021701'!B29,Cenik!$A$3:$C$468,3,FALSE))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IF(B31="",0,VLOOKUP('021701'!B31,Cenik!$A$3:$C$468,2,FALSE))</f>
        <v>0</v>
      </c>
      <c r="D31" s="33">
        <f>IF(B31="",0,VLOOKUP('021701'!B31,Cenik!$A$3:$C$468,3,FALSE))</f>
        <v>0</v>
      </c>
      <c r="E31" s="27"/>
      <c r="F31" s="34">
        <f t="shared" ref="F31:F44" si="2">D31*E31</f>
        <v>0</v>
      </c>
      <c r="I31" s="7"/>
    </row>
    <row r="32" spans="1:9">
      <c r="A32" s="21"/>
      <c r="B32" s="29"/>
      <c r="C32" s="18">
        <f>IF(B32="",0,VLOOKUP('021701'!B32,Cenik!$A$3:$C$468,2,FALSE))</f>
        <v>0</v>
      </c>
      <c r="D32" s="18">
        <f>IF(B32="",0,VLOOKUP('021701'!B32,Cenik!$A$3:$C$468,3,FALSE))</f>
        <v>0</v>
      </c>
      <c r="E32" s="30"/>
      <c r="F32" s="28">
        <f t="shared" si="2"/>
        <v>0</v>
      </c>
      <c r="I32" s="7"/>
    </row>
    <row r="33" spans="1:6">
      <c r="A33" s="21"/>
      <c r="B33" s="29"/>
      <c r="C33" s="18">
        <f>IF(B33="",0,VLOOKUP('021701'!B33,Cenik!$A$3:$C$468,2,FALSE))</f>
        <v>0</v>
      </c>
      <c r="D33" s="18">
        <f>IF(B33="",0,VLOOKUP('021701'!B33,Cenik!$A$3:$C$468,3,FALSE))</f>
        <v>0</v>
      </c>
      <c r="E33" s="30"/>
      <c r="F33" s="28">
        <f t="shared" si="2"/>
        <v>0</v>
      </c>
    </row>
    <row r="34" spans="1:6">
      <c r="A34" s="21"/>
      <c r="B34" s="29"/>
      <c r="C34" s="18">
        <f>IF(B34="",0,VLOOKUP('021701'!B34,Cenik!$A$3:$C$468,2,FALSE))</f>
        <v>0</v>
      </c>
      <c r="D34" s="18">
        <f>IF(B34="",0,VLOOKUP('021701'!B34,Cenik!$A$3:$C$468,3,FALSE))</f>
        <v>0</v>
      </c>
      <c r="E34" s="30"/>
      <c r="F34" s="28">
        <f t="shared" si="2"/>
        <v>0</v>
      </c>
    </row>
    <row r="35" spans="1:6">
      <c r="A35" s="21"/>
      <c r="B35" s="29"/>
      <c r="C35" s="18">
        <f>IF(B35="",0,VLOOKUP('021701'!B35,Cenik!$A$3:$C$468,2,FALSE))</f>
        <v>0</v>
      </c>
      <c r="D35" s="18">
        <f>IF(B35="",0,VLOOKUP('021701'!B35,Cenik!$A$3:$C$468,3,FALSE))</f>
        <v>0</v>
      </c>
      <c r="E35" s="30"/>
      <c r="F35" s="28">
        <f t="shared" si="2"/>
        <v>0</v>
      </c>
    </row>
    <row r="36" spans="1:6">
      <c r="A36" s="21"/>
      <c r="B36" s="29"/>
      <c r="C36" s="18">
        <f>IF(B36="",0,VLOOKUP('021701'!B36,Cenik!$A$3:$C$468,2,FALSE))</f>
        <v>0</v>
      </c>
      <c r="D36" s="18">
        <f>IF(B36="",0,VLOOKUP('021701'!B36,Cenik!$A$3:$C$468,3,FALSE))</f>
        <v>0</v>
      </c>
      <c r="E36" s="30"/>
      <c r="F36" s="28">
        <f t="shared" si="2"/>
        <v>0</v>
      </c>
    </row>
    <row r="37" spans="1:6">
      <c r="A37" s="21"/>
      <c r="B37" s="29"/>
      <c r="C37" s="18">
        <f>IF(B37="",0,VLOOKUP('021701'!B37,Cenik!$A$3:$C$468,2,FALSE))</f>
        <v>0</v>
      </c>
      <c r="D37" s="18">
        <f>IF(B37="",0,VLOOKUP('021701'!B37,Cenik!$A$3:$C$468,3,FALSE))</f>
        <v>0</v>
      </c>
      <c r="E37" s="30"/>
      <c r="F37" s="28">
        <f t="shared" si="2"/>
        <v>0</v>
      </c>
    </row>
    <row r="38" spans="1:6">
      <c r="A38" s="21"/>
      <c r="B38" s="29"/>
      <c r="C38" s="18">
        <f>IF(B38="",0,VLOOKUP('021701'!B38,Cenik!$A$3:$C$468,2,FALSE))</f>
        <v>0</v>
      </c>
      <c r="D38" s="18">
        <f>IF(B38="",0,VLOOKUP('021701'!B38,Cenik!$A$3:$C$468,3,FALSE))</f>
        <v>0</v>
      </c>
      <c r="E38" s="30"/>
      <c r="F38" s="28">
        <f t="shared" si="2"/>
        <v>0</v>
      </c>
    </row>
    <row r="39" spans="1:6">
      <c r="A39" s="21"/>
      <c r="B39" s="29"/>
      <c r="C39" s="18">
        <f>IF(B39="",0,VLOOKUP('021701'!B39,Cenik!$A$3:$C$468,2,FALSE))</f>
        <v>0</v>
      </c>
      <c r="D39" s="18">
        <f>IF(B39="",0,VLOOKUP('021701'!B39,Cenik!$A$3:$C$468,3,FALSE))</f>
        <v>0</v>
      </c>
      <c r="E39" s="30"/>
      <c r="F39" s="28">
        <f t="shared" si="2"/>
        <v>0</v>
      </c>
    </row>
    <row r="40" spans="1:6">
      <c r="A40" s="21"/>
      <c r="B40" s="29"/>
      <c r="C40" s="18">
        <f>IF(B40="",0,VLOOKUP('021701'!B40,Cenik!$A$3:$C$468,2,FALSE))</f>
        <v>0</v>
      </c>
      <c r="D40" s="18">
        <f>IF(B40="",0,VLOOKUP('021701'!B40,Cenik!$A$3:$C$468,3,FALSE))</f>
        <v>0</v>
      </c>
      <c r="E40" s="30"/>
      <c r="F40" s="28">
        <f t="shared" si="2"/>
        <v>0</v>
      </c>
    </row>
    <row r="41" spans="1:6">
      <c r="A41" s="21"/>
      <c r="B41" s="29"/>
      <c r="C41" s="18">
        <f>IF(B41="",0,VLOOKUP('021701'!B41,Cenik!$A$3:$C$468,2,FALSE))</f>
        <v>0</v>
      </c>
      <c r="D41" s="18">
        <f>IF(B41="",0,VLOOKUP('021701'!B41,Cenik!$A$3:$C$468,3,FALSE))</f>
        <v>0</v>
      </c>
      <c r="E41" s="30"/>
      <c r="F41" s="28">
        <f t="shared" si="2"/>
        <v>0</v>
      </c>
    </row>
    <row r="42" spans="1:6">
      <c r="A42" s="21"/>
      <c r="B42" s="29"/>
      <c r="C42" s="18">
        <f>IF(B42="",0,VLOOKUP('021701'!B42,Cenik!$A$3:$C$468,2,FALSE))</f>
        <v>0</v>
      </c>
      <c r="D42" s="18">
        <f>IF(B42="",0,VLOOKUP('021701'!B42,Cenik!$A$3:$C$468,3,FALSE))</f>
        <v>0</v>
      </c>
      <c r="E42" s="30"/>
      <c r="F42" s="28">
        <f t="shared" si="2"/>
        <v>0</v>
      </c>
    </row>
    <row r="43" spans="1:6">
      <c r="A43" s="21"/>
      <c r="B43" s="29"/>
      <c r="C43" s="18">
        <f>IF(B43="",0,VLOOKUP('021701'!B43,Cenik!$A$3:$C$468,2,FALSE))</f>
        <v>0</v>
      </c>
      <c r="D43" s="18">
        <f>IF(B43="",0,VLOOKUP('021701'!B43,Cenik!$A$3:$C$468,3,FALSE))</f>
        <v>0</v>
      </c>
      <c r="E43" s="30"/>
      <c r="F43" s="28">
        <f t="shared" si="2"/>
        <v>0</v>
      </c>
    </row>
    <row r="44" spans="1:6" ht="13.5" thickBot="1">
      <c r="A44" s="35"/>
      <c r="B44" s="36"/>
      <c r="C44" s="37">
        <f>IF(B44="",0,VLOOKUP('021701'!B44,Cenik!$A$3:$C$468,2,FALSE))</f>
        <v>0</v>
      </c>
      <c r="D44" s="37">
        <f>IF(B44="",0,VLOOKUP('021701'!B44,Cenik!$A$3:$C$468,3,FALSE))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770</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771</v>
      </c>
      <c r="C1" s="210"/>
      <c r="D1" s="211"/>
      <c r="E1" s="215" t="s">
        <v>384</v>
      </c>
      <c r="F1" s="217" t="s">
        <v>132</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IF(B5="",0,VLOOKUP('021702'!B5,Cenik!$A$3:$C$468,2,FALSE))</f>
        <v>0</v>
      </c>
      <c r="D5" s="18">
        <f>IF(B5="",0,VLOOKUP('021702'!B5,Cenik!$A$3:$C$468,3,FALSE))</f>
        <v>0</v>
      </c>
      <c r="E5" s="19"/>
      <c r="F5" s="20">
        <f t="shared" ref="F5:F14" si="0">D5*E5</f>
        <v>0</v>
      </c>
    </row>
    <row r="6" spans="1:6">
      <c r="A6" s="21"/>
      <c r="B6" s="22"/>
      <c r="C6" s="18">
        <f>IF(B6="",0,VLOOKUP('021702'!B6,Cenik!$A$3:$C$468,2,FALSE))</f>
        <v>0</v>
      </c>
      <c r="D6" s="18">
        <f>IF(B6="",0,VLOOKUP('021702'!B6,Cenik!$A$3:$C$468,3,FALSE))</f>
        <v>0</v>
      </c>
      <c r="E6" s="23"/>
      <c r="F6" s="20">
        <f t="shared" si="0"/>
        <v>0</v>
      </c>
    </row>
    <row r="7" spans="1:6">
      <c r="A7" s="21"/>
      <c r="B7" s="22"/>
      <c r="C7" s="18">
        <f>IF(B7="",0,VLOOKUP('021702'!B7,Cenik!$A$3:$C$468,2,FALSE))</f>
        <v>0</v>
      </c>
      <c r="D7" s="18">
        <f>IF(B7="",0,VLOOKUP('021702'!B7,Cenik!$A$3:$C$468,3,FALSE))</f>
        <v>0</v>
      </c>
      <c r="E7" s="23"/>
      <c r="F7" s="20">
        <f t="shared" si="0"/>
        <v>0</v>
      </c>
    </row>
    <row r="8" spans="1:6">
      <c r="A8" s="21"/>
      <c r="B8" s="22"/>
      <c r="C8" s="18">
        <f>IF(B8="",0,VLOOKUP('021702'!B8,Cenik!$A$3:$C$468,2,FALSE))</f>
        <v>0</v>
      </c>
      <c r="D8" s="18">
        <f>IF(B8="",0,VLOOKUP('021702'!B8,Cenik!$A$3:$C$468,3,FALSE))</f>
        <v>0</v>
      </c>
      <c r="E8" s="23"/>
      <c r="F8" s="20">
        <f t="shared" si="0"/>
        <v>0</v>
      </c>
    </row>
    <row r="9" spans="1:6">
      <c r="A9" s="21"/>
      <c r="B9" s="22"/>
      <c r="C9" s="18">
        <f>IF(B9="",0,VLOOKUP('021702'!B9,Cenik!$A$3:$C$468,2,FALSE))</f>
        <v>0</v>
      </c>
      <c r="D9" s="18">
        <f>IF(B9="",0,VLOOKUP('021702'!B9,Cenik!$A$3:$C$468,3,FALSE))</f>
        <v>0</v>
      </c>
      <c r="E9" s="23"/>
      <c r="F9" s="20">
        <f t="shared" si="0"/>
        <v>0</v>
      </c>
    </row>
    <row r="10" spans="1:6">
      <c r="A10" s="21"/>
      <c r="B10" s="22"/>
      <c r="C10" s="18">
        <f>IF(B10="",0,VLOOKUP('021702'!B10,Cenik!$A$3:$C$468,2,FALSE))</f>
        <v>0</v>
      </c>
      <c r="D10" s="18">
        <f>IF(B10="",0,VLOOKUP('021702'!B10,Cenik!$A$3:$C$468,3,FALSE))</f>
        <v>0</v>
      </c>
      <c r="E10" s="23"/>
      <c r="F10" s="20">
        <f t="shared" si="0"/>
        <v>0</v>
      </c>
    </row>
    <row r="11" spans="1:6">
      <c r="A11" s="21"/>
      <c r="B11" s="22"/>
      <c r="C11" s="18">
        <f>IF(B11="",0,VLOOKUP('021702'!B11,Cenik!$A$3:$C$468,2,FALSE))</f>
        <v>0</v>
      </c>
      <c r="D11" s="18">
        <f>IF(B11="",0,VLOOKUP('021702'!B11,Cenik!$A$3:$C$468,3,FALSE))</f>
        <v>0</v>
      </c>
      <c r="E11" s="23"/>
      <c r="F11" s="20">
        <f t="shared" si="0"/>
        <v>0</v>
      </c>
    </row>
    <row r="12" spans="1:6">
      <c r="A12" s="21"/>
      <c r="B12" s="22"/>
      <c r="C12" s="18">
        <f>IF(B12="",0,VLOOKUP('021702'!B12,Cenik!$A$3:$C$468,2,FALSE))</f>
        <v>0</v>
      </c>
      <c r="D12" s="18">
        <f>IF(B12="",0,VLOOKUP('021702'!B12,Cenik!$A$3:$C$468,3,FALSE))</f>
        <v>0</v>
      </c>
      <c r="E12" s="23"/>
      <c r="F12" s="20">
        <f t="shared" si="0"/>
        <v>0</v>
      </c>
    </row>
    <row r="13" spans="1:6">
      <c r="A13" s="21"/>
      <c r="B13" s="22"/>
      <c r="C13" s="18">
        <f>IF(B13="",0,VLOOKUP('021702'!B13,Cenik!$A$3:$C$468,2,FALSE))</f>
        <v>0</v>
      </c>
      <c r="D13" s="18">
        <f>IF(B13="",0,VLOOKUP('021702'!B13,Cenik!$A$3:$C$468,3,FALSE))</f>
        <v>0</v>
      </c>
      <c r="E13" s="23"/>
      <c r="F13" s="20">
        <f t="shared" si="0"/>
        <v>0</v>
      </c>
    </row>
    <row r="14" spans="1:6" ht="13.5" thickBot="1">
      <c r="A14" s="21"/>
      <c r="B14" s="22"/>
      <c r="C14" s="18">
        <f>IF(B14="",0,VLOOKUP('021702'!B14,Cenik!$A$3:$C$468,2,FALSE))</f>
        <v>0</v>
      </c>
      <c r="D14" s="18">
        <f>IF(B14="",0,VLOOKUP('021702'!B14,Cenik!$A$3:$C$468,3,FALSE))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IF(B16="",0,VLOOKUP('021702'!B16,Cenik!$A$3:$C$468,2,FALSE))</f>
        <v>0</v>
      </c>
      <c r="D16" s="18">
        <f>IF(B16="",0,VLOOKUP('021702'!B16,Cenik!$A$3:$C$468,3,FALSE))</f>
        <v>0</v>
      </c>
      <c r="E16" s="27"/>
      <c r="F16" s="28">
        <f t="shared" ref="F16:F29" si="1">D16*E16</f>
        <v>0</v>
      </c>
    </row>
    <row r="17" spans="1:9">
      <c r="A17" s="21"/>
      <c r="B17" s="29"/>
      <c r="C17" s="18">
        <f>IF(B17="",0,VLOOKUP('021702'!B17,Cenik!$A$3:$C$468,2,FALSE))</f>
        <v>0</v>
      </c>
      <c r="D17" s="18">
        <f>IF(B17="",0,VLOOKUP('021702'!B17,Cenik!$A$3:$C$468,3,FALSE))</f>
        <v>0</v>
      </c>
      <c r="E17" s="30"/>
      <c r="F17" s="28">
        <f t="shared" si="1"/>
        <v>0</v>
      </c>
    </row>
    <row r="18" spans="1:9">
      <c r="A18" s="21"/>
      <c r="B18" s="31"/>
      <c r="C18" s="18">
        <f>IF(B18="",0,VLOOKUP('021702'!B18,Cenik!$A$3:$C$468,2,FALSE))</f>
        <v>0</v>
      </c>
      <c r="D18" s="18">
        <f>IF(B18="",0,VLOOKUP('021702'!B18,Cenik!$A$3:$C$468,3,FALSE))</f>
        <v>0</v>
      </c>
      <c r="E18" s="30"/>
      <c r="F18" s="28">
        <f t="shared" si="1"/>
        <v>0</v>
      </c>
    </row>
    <row r="19" spans="1:9">
      <c r="A19" s="21"/>
      <c r="B19" s="29"/>
      <c r="C19" s="18">
        <f>IF(B19="",0,VLOOKUP('021702'!B19,Cenik!$A$3:$C$468,2,FALSE))</f>
        <v>0</v>
      </c>
      <c r="D19" s="18">
        <f>IF(B19="",0,VLOOKUP('021702'!B19,Cenik!$A$3:$C$468,3,FALSE))</f>
        <v>0</v>
      </c>
      <c r="E19" s="30"/>
      <c r="F19" s="28">
        <f t="shared" si="1"/>
        <v>0</v>
      </c>
    </row>
    <row r="20" spans="1:9">
      <c r="A20" s="21"/>
      <c r="B20" s="29"/>
      <c r="C20" s="18">
        <f>IF(B20="",0,VLOOKUP('021702'!B20,Cenik!$A$3:$C$468,2,FALSE))</f>
        <v>0</v>
      </c>
      <c r="D20" s="18">
        <f>IF(B20="",0,VLOOKUP('021702'!B20,Cenik!$A$3:$C$468,3,FALSE))</f>
        <v>0</v>
      </c>
      <c r="E20" s="30"/>
      <c r="F20" s="28">
        <f t="shared" si="1"/>
        <v>0</v>
      </c>
    </row>
    <row r="21" spans="1:9">
      <c r="A21" s="21"/>
      <c r="B21" s="29"/>
      <c r="C21" s="18">
        <f>IF(B21="",0,VLOOKUP('021702'!B21,Cenik!$A$3:$C$468,2,FALSE))</f>
        <v>0</v>
      </c>
      <c r="D21" s="18">
        <f>IF(B21="",0,VLOOKUP('021702'!B21,Cenik!$A$3:$C$468,3,FALSE))</f>
        <v>0</v>
      </c>
      <c r="E21" s="30"/>
      <c r="F21" s="28">
        <f t="shared" si="1"/>
        <v>0</v>
      </c>
    </row>
    <row r="22" spans="1:9">
      <c r="A22" s="21"/>
      <c r="B22" s="29"/>
      <c r="C22" s="18">
        <f>IF(B22="",0,VLOOKUP('021702'!B22,Cenik!$A$3:$C$468,2,FALSE))</f>
        <v>0</v>
      </c>
      <c r="D22" s="18">
        <f>IF(B22="",0,VLOOKUP('021702'!B22,Cenik!$A$3:$C$468,3,FALSE))</f>
        <v>0</v>
      </c>
      <c r="E22" s="30"/>
      <c r="F22" s="28">
        <f t="shared" si="1"/>
        <v>0</v>
      </c>
    </row>
    <row r="23" spans="1:9">
      <c r="A23" s="21"/>
      <c r="B23" s="29"/>
      <c r="C23" s="18">
        <f>IF(B23="",0,VLOOKUP('021702'!B23,Cenik!$A$3:$C$468,2,FALSE))</f>
        <v>0</v>
      </c>
      <c r="D23" s="18">
        <f>IF(B23="",0,VLOOKUP('021702'!B23,Cenik!$A$3:$C$468,3,FALSE))</f>
        <v>0</v>
      </c>
      <c r="E23" s="30"/>
      <c r="F23" s="28">
        <f t="shared" si="1"/>
        <v>0</v>
      </c>
    </row>
    <row r="24" spans="1:9">
      <c r="A24" s="21"/>
      <c r="B24" s="29"/>
      <c r="C24" s="18">
        <f>IF(B24="",0,VLOOKUP('021702'!B24,Cenik!$A$3:$C$468,2,FALSE))</f>
        <v>0</v>
      </c>
      <c r="D24" s="18">
        <f>IF(B24="",0,VLOOKUP('021702'!B24,Cenik!$A$3:$C$468,3,FALSE))</f>
        <v>0</v>
      </c>
      <c r="E24" s="30"/>
      <c r="F24" s="28">
        <f t="shared" si="1"/>
        <v>0</v>
      </c>
    </row>
    <row r="25" spans="1:9">
      <c r="A25" s="21"/>
      <c r="B25" s="29"/>
      <c r="C25" s="18">
        <f>IF(B25="",0,VLOOKUP('021702'!B25,Cenik!$A$3:$C$468,2,FALSE))</f>
        <v>0</v>
      </c>
      <c r="D25" s="18">
        <f>IF(B25="",0,VLOOKUP('021702'!B25,Cenik!$A$3:$C$468,3,FALSE))</f>
        <v>0</v>
      </c>
      <c r="E25" s="30"/>
      <c r="F25" s="28">
        <f t="shared" si="1"/>
        <v>0</v>
      </c>
    </row>
    <row r="26" spans="1:9">
      <c r="A26" s="21"/>
      <c r="B26" s="29"/>
      <c r="C26" s="18">
        <f>IF(B26="",0,VLOOKUP('021702'!B26,Cenik!$A$3:$C$468,2,FALSE))</f>
        <v>0</v>
      </c>
      <c r="D26" s="18">
        <f>IF(B26="",0,VLOOKUP('021702'!B26,Cenik!$A$3:$C$468,3,FALSE))</f>
        <v>0</v>
      </c>
      <c r="E26" s="30"/>
      <c r="F26" s="28">
        <f t="shared" si="1"/>
        <v>0</v>
      </c>
    </row>
    <row r="27" spans="1:9">
      <c r="A27" s="21"/>
      <c r="B27" s="29"/>
      <c r="C27" s="18">
        <f>IF(B27="",0,VLOOKUP('021702'!B27,Cenik!$A$3:$C$468,2,FALSE))</f>
        <v>0</v>
      </c>
      <c r="D27" s="18">
        <f>IF(B27="",0,VLOOKUP('021702'!B27,Cenik!$A$3:$C$468,3,FALSE))</f>
        <v>0</v>
      </c>
      <c r="E27" s="30"/>
      <c r="F27" s="28">
        <f t="shared" si="1"/>
        <v>0</v>
      </c>
    </row>
    <row r="28" spans="1:9">
      <c r="A28" s="21"/>
      <c r="B28" s="29"/>
      <c r="C28" s="18">
        <f>IF(B28="",0,VLOOKUP('021702'!B28,Cenik!$A$3:$C$468,2,FALSE))</f>
        <v>0</v>
      </c>
      <c r="D28" s="18">
        <f>IF(B28="",0,VLOOKUP('021702'!B28,Cenik!$A$3:$C$468,3,FALSE))</f>
        <v>0</v>
      </c>
      <c r="E28" s="30"/>
      <c r="F28" s="28">
        <f t="shared" si="1"/>
        <v>0</v>
      </c>
    </row>
    <row r="29" spans="1:9" ht="13.5" thickBot="1">
      <c r="A29" s="21"/>
      <c r="B29" s="29"/>
      <c r="C29" s="18">
        <f>IF(B29="",0,VLOOKUP('021702'!B29,Cenik!$A$3:$C$468,2,FALSE))</f>
        <v>0</v>
      </c>
      <c r="D29" s="18">
        <f>IF(B29="",0,VLOOKUP('021702'!B29,Cenik!$A$3:$C$468,3,FALSE))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IF(B31="",0,VLOOKUP('021702'!B31,Cenik!$A$3:$C$468,2,FALSE))</f>
        <v>0</v>
      </c>
      <c r="D31" s="33">
        <f>IF(B31="",0,VLOOKUP('021702'!B31,Cenik!$A$3:$C$468,3,FALSE))</f>
        <v>0</v>
      </c>
      <c r="E31" s="27"/>
      <c r="F31" s="34">
        <f t="shared" ref="F31:F44" si="2">D31*E31</f>
        <v>0</v>
      </c>
      <c r="I31" s="7"/>
    </row>
    <row r="32" spans="1:9">
      <c r="A32" s="21"/>
      <c r="B32" s="29"/>
      <c r="C32" s="18">
        <f>IF(B32="",0,VLOOKUP('021702'!B32,Cenik!$A$3:$C$468,2,FALSE))</f>
        <v>0</v>
      </c>
      <c r="D32" s="18">
        <f>IF(B32="",0,VLOOKUP('021702'!B32,Cenik!$A$3:$C$468,3,FALSE))</f>
        <v>0</v>
      </c>
      <c r="E32" s="30"/>
      <c r="F32" s="28">
        <f t="shared" si="2"/>
        <v>0</v>
      </c>
      <c r="I32" s="7"/>
    </row>
    <row r="33" spans="1:6">
      <c r="A33" s="21"/>
      <c r="B33" s="29"/>
      <c r="C33" s="18">
        <f>IF(B33="",0,VLOOKUP('021702'!B33,Cenik!$A$3:$C$468,2,FALSE))</f>
        <v>0</v>
      </c>
      <c r="D33" s="18">
        <f>IF(B33="",0,VLOOKUP('021702'!B33,Cenik!$A$3:$C$468,3,FALSE))</f>
        <v>0</v>
      </c>
      <c r="E33" s="30"/>
      <c r="F33" s="28">
        <f t="shared" si="2"/>
        <v>0</v>
      </c>
    </row>
    <row r="34" spans="1:6">
      <c r="A34" s="21"/>
      <c r="B34" s="29"/>
      <c r="C34" s="18">
        <f>IF(B34="",0,VLOOKUP('021702'!B34,Cenik!$A$3:$C$468,2,FALSE))</f>
        <v>0</v>
      </c>
      <c r="D34" s="18">
        <f>IF(B34="",0,VLOOKUP('021702'!B34,Cenik!$A$3:$C$468,3,FALSE))</f>
        <v>0</v>
      </c>
      <c r="E34" s="30"/>
      <c r="F34" s="28">
        <f t="shared" si="2"/>
        <v>0</v>
      </c>
    </row>
    <row r="35" spans="1:6">
      <c r="A35" s="21"/>
      <c r="B35" s="29"/>
      <c r="C35" s="18">
        <f>IF(B35="",0,VLOOKUP('021702'!B35,Cenik!$A$3:$C$468,2,FALSE))</f>
        <v>0</v>
      </c>
      <c r="D35" s="18">
        <f>IF(B35="",0,VLOOKUP('021702'!B35,Cenik!$A$3:$C$468,3,FALSE))</f>
        <v>0</v>
      </c>
      <c r="E35" s="30"/>
      <c r="F35" s="28">
        <f t="shared" si="2"/>
        <v>0</v>
      </c>
    </row>
    <row r="36" spans="1:6">
      <c r="A36" s="21"/>
      <c r="B36" s="29"/>
      <c r="C36" s="18">
        <f>IF(B36="",0,VLOOKUP('021702'!B36,Cenik!$A$3:$C$468,2,FALSE))</f>
        <v>0</v>
      </c>
      <c r="D36" s="18">
        <f>IF(B36="",0,VLOOKUP('021702'!B36,Cenik!$A$3:$C$468,3,FALSE))</f>
        <v>0</v>
      </c>
      <c r="E36" s="30"/>
      <c r="F36" s="28">
        <f t="shared" si="2"/>
        <v>0</v>
      </c>
    </row>
    <row r="37" spans="1:6">
      <c r="A37" s="21"/>
      <c r="B37" s="29"/>
      <c r="C37" s="18">
        <f>IF(B37="",0,VLOOKUP('021702'!B37,Cenik!$A$3:$C$468,2,FALSE))</f>
        <v>0</v>
      </c>
      <c r="D37" s="18">
        <f>IF(B37="",0,VLOOKUP('021702'!B37,Cenik!$A$3:$C$468,3,FALSE))</f>
        <v>0</v>
      </c>
      <c r="E37" s="30"/>
      <c r="F37" s="28">
        <f t="shared" si="2"/>
        <v>0</v>
      </c>
    </row>
    <row r="38" spans="1:6">
      <c r="A38" s="21"/>
      <c r="B38" s="29"/>
      <c r="C38" s="18">
        <f>IF(B38="",0,VLOOKUP('021702'!B38,Cenik!$A$3:$C$468,2,FALSE))</f>
        <v>0</v>
      </c>
      <c r="D38" s="18">
        <f>IF(B38="",0,VLOOKUP('021702'!B38,Cenik!$A$3:$C$468,3,FALSE))</f>
        <v>0</v>
      </c>
      <c r="E38" s="30"/>
      <c r="F38" s="28">
        <f t="shared" si="2"/>
        <v>0</v>
      </c>
    </row>
    <row r="39" spans="1:6">
      <c r="A39" s="21"/>
      <c r="B39" s="29"/>
      <c r="C39" s="18">
        <f>IF(B39="",0,VLOOKUP('021702'!B39,Cenik!$A$3:$C$468,2,FALSE))</f>
        <v>0</v>
      </c>
      <c r="D39" s="18">
        <f>IF(B39="",0,VLOOKUP('021702'!B39,Cenik!$A$3:$C$468,3,FALSE))</f>
        <v>0</v>
      </c>
      <c r="E39" s="30"/>
      <c r="F39" s="28">
        <f t="shared" si="2"/>
        <v>0</v>
      </c>
    </row>
    <row r="40" spans="1:6">
      <c r="A40" s="21"/>
      <c r="B40" s="29"/>
      <c r="C40" s="18">
        <f>IF(B40="",0,VLOOKUP('021702'!B40,Cenik!$A$3:$C$468,2,FALSE))</f>
        <v>0</v>
      </c>
      <c r="D40" s="18">
        <f>IF(B40="",0,VLOOKUP('021702'!B40,Cenik!$A$3:$C$468,3,FALSE))</f>
        <v>0</v>
      </c>
      <c r="E40" s="30"/>
      <c r="F40" s="28">
        <f t="shared" si="2"/>
        <v>0</v>
      </c>
    </row>
    <row r="41" spans="1:6">
      <c r="A41" s="21"/>
      <c r="B41" s="29"/>
      <c r="C41" s="18">
        <f>IF(B41="",0,VLOOKUP('021702'!B41,Cenik!$A$3:$C$468,2,FALSE))</f>
        <v>0</v>
      </c>
      <c r="D41" s="18">
        <f>IF(B41="",0,VLOOKUP('021702'!B41,Cenik!$A$3:$C$468,3,FALSE))</f>
        <v>0</v>
      </c>
      <c r="E41" s="30"/>
      <c r="F41" s="28">
        <f t="shared" si="2"/>
        <v>0</v>
      </c>
    </row>
    <row r="42" spans="1:6">
      <c r="A42" s="21"/>
      <c r="B42" s="29"/>
      <c r="C42" s="18">
        <f>IF(B42="",0,VLOOKUP('021702'!B42,Cenik!$A$3:$C$468,2,FALSE))</f>
        <v>0</v>
      </c>
      <c r="D42" s="18">
        <f>IF(B42="",0,VLOOKUP('021702'!B42,Cenik!$A$3:$C$468,3,FALSE))</f>
        <v>0</v>
      </c>
      <c r="E42" s="30"/>
      <c r="F42" s="28">
        <f t="shared" si="2"/>
        <v>0</v>
      </c>
    </row>
    <row r="43" spans="1:6">
      <c r="A43" s="21"/>
      <c r="B43" s="29"/>
      <c r="C43" s="18">
        <f>IF(B43="",0,VLOOKUP('021702'!B43,Cenik!$A$3:$C$468,2,FALSE))</f>
        <v>0</v>
      </c>
      <c r="D43" s="18">
        <f>IF(B43="",0,VLOOKUP('021702'!B43,Cenik!$A$3:$C$468,3,FALSE))</f>
        <v>0</v>
      </c>
      <c r="E43" s="30"/>
      <c r="F43" s="28">
        <f t="shared" si="2"/>
        <v>0</v>
      </c>
    </row>
    <row r="44" spans="1:6" ht="13.5" thickBot="1">
      <c r="A44" s="35"/>
      <c r="B44" s="36"/>
      <c r="C44" s="37">
        <f>IF(B44="",0,VLOOKUP('021702'!B44,Cenik!$A$3:$C$468,2,FALSE))</f>
        <v>0</v>
      </c>
      <c r="D44" s="37">
        <f>IF(B44="",0,VLOOKUP('021702'!B44,Cenik!$A$3:$C$468,3,FALSE))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719</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772</v>
      </c>
      <c r="C1" s="210"/>
      <c r="D1" s="211"/>
      <c r="E1" s="215" t="s">
        <v>384</v>
      </c>
      <c r="F1" s="217" t="s">
        <v>132</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IF(B5="",0,VLOOKUP('021801'!B5,Cenik!$A$3:$C$468,2,FALSE))</f>
        <v>0</v>
      </c>
      <c r="D5" s="18">
        <f>IF(B5="",0,VLOOKUP('021801'!B5,Cenik!$A$3:$C$468,3,FALSE))</f>
        <v>0</v>
      </c>
      <c r="E5" s="19"/>
      <c r="F5" s="20">
        <f t="shared" ref="F5:F14" si="0">D5*E5</f>
        <v>0</v>
      </c>
    </row>
    <row r="6" spans="1:6">
      <c r="A6" s="21"/>
      <c r="B6" s="22"/>
      <c r="C6" s="18">
        <f>IF(B6="",0,VLOOKUP('021801'!B6,Cenik!$A$3:$C$468,2,FALSE))</f>
        <v>0</v>
      </c>
      <c r="D6" s="18">
        <f>IF(B6="",0,VLOOKUP('021801'!B6,Cenik!$A$3:$C$468,3,FALSE))</f>
        <v>0</v>
      </c>
      <c r="E6" s="23"/>
      <c r="F6" s="20">
        <f t="shared" si="0"/>
        <v>0</v>
      </c>
    </row>
    <row r="7" spans="1:6">
      <c r="A7" s="21"/>
      <c r="B7" s="22"/>
      <c r="C7" s="18">
        <f>IF(B7="",0,VLOOKUP('021801'!B7,Cenik!$A$3:$C$468,2,FALSE))</f>
        <v>0</v>
      </c>
      <c r="D7" s="18">
        <f>IF(B7="",0,VLOOKUP('021801'!B7,Cenik!$A$3:$C$468,3,FALSE))</f>
        <v>0</v>
      </c>
      <c r="E7" s="23"/>
      <c r="F7" s="20">
        <f t="shared" si="0"/>
        <v>0</v>
      </c>
    </row>
    <row r="8" spans="1:6">
      <c r="A8" s="21"/>
      <c r="B8" s="22"/>
      <c r="C8" s="18">
        <f>IF(B8="",0,VLOOKUP('021801'!B8,Cenik!$A$3:$C$468,2,FALSE))</f>
        <v>0</v>
      </c>
      <c r="D8" s="18">
        <f>IF(B8="",0,VLOOKUP('021801'!B8,Cenik!$A$3:$C$468,3,FALSE))</f>
        <v>0</v>
      </c>
      <c r="E8" s="23"/>
      <c r="F8" s="20">
        <f t="shared" si="0"/>
        <v>0</v>
      </c>
    </row>
    <row r="9" spans="1:6">
      <c r="A9" s="21"/>
      <c r="B9" s="22"/>
      <c r="C9" s="18">
        <f>IF(B9="",0,VLOOKUP('021801'!B9,Cenik!$A$3:$C$468,2,FALSE))</f>
        <v>0</v>
      </c>
      <c r="D9" s="18">
        <f>IF(B9="",0,VLOOKUP('021801'!B9,Cenik!$A$3:$C$468,3,FALSE))</f>
        <v>0</v>
      </c>
      <c r="E9" s="23"/>
      <c r="F9" s="20">
        <f t="shared" si="0"/>
        <v>0</v>
      </c>
    </row>
    <row r="10" spans="1:6">
      <c r="A10" s="21"/>
      <c r="B10" s="22"/>
      <c r="C10" s="18">
        <f>IF(B10="",0,VLOOKUP('021801'!B10,Cenik!$A$3:$C$468,2,FALSE))</f>
        <v>0</v>
      </c>
      <c r="D10" s="18">
        <f>IF(B10="",0,VLOOKUP('021801'!B10,Cenik!$A$3:$C$468,3,FALSE))</f>
        <v>0</v>
      </c>
      <c r="E10" s="23"/>
      <c r="F10" s="20">
        <f t="shared" si="0"/>
        <v>0</v>
      </c>
    </row>
    <row r="11" spans="1:6">
      <c r="A11" s="21"/>
      <c r="B11" s="22"/>
      <c r="C11" s="18">
        <f>IF(B11="",0,VLOOKUP('021801'!B11,Cenik!$A$3:$C$468,2,FALSE))</f>
        <v>0</v>
      </c>
      <c r="D11" s="18">
        <f>IF(B11="",0,VLOOKUP('021801'!B11,Cenik!$A$3:$C$468,3,FALSE))</f>
        <v>0</v>
      </c>
      <c r="E11" s="23"/>
      <c r="F11" s="20">
        <f t="shared" si="0"/>
        <v>0</v>
      </c>
    </row>
    <row r="12" spans="1:6">
      <c r="A12" s="21"/>
      <c r="B12" s="22"/>
      <c r="C12" s="18">
        <f>IF(B12="",0,VLOOKUP('021801'!B12,Cenik!$A$3:$C$468,2,FALSE))</f>
        <v>0</v>
      </c>
      <c r="D12" s="18">
        <f>IF(B12="",0,VLOOKUP('021801'!B12,Cenik!$A$3:$C$468,3,FALSE))</f>
        <v>0</v>
      </c>
      <c r="E12" s="23"/>
      <c r="F12" s="20">
        <f t="shared" si="0"/>
        <v>0</v>
      </c>
    </row>
    <row r="13" spans="1:6">
      <c r="A13" s="21"/>
      <c r="B13" s="22"/>
      <c r="C13" s="18">
        <f>IF(B13="",0,VLOOKUP('021801'!B13,Cenik!$A$3:$C$468,2,FALSE))</f>
        <v>0</v>
      </c>
      <c r="D13" s="18">
        <f>IF(B13="",0,VLOOKUP('021801'!B13,Cenik!$A$3:$C$468,3,FALSE))</f>
        <v>0</v>
      </c>
      <c r="E13" s="23"/>
      <c r="F13" s="20">
        <f t="shared" si="0"/>
        <v>0</v>
      </c>
    </row>
    <row r="14" spans="1:6" ht="13.5" thickBot="1">
      <c r="A14" s="21"/>
      <c r="B14" s="22"/>
      <c r="C14" s="18">
        <f>IF(B14="",0,VLOOKUP('021801'!B14,Cenik!$A$3:$C$468,2,FALSE))</f>
        <v>0</v>
      </c>
      <c r="D14" s="18">
        <f>IF(B14="",0,VLOOKUP('021801'!B14,Cenik!$A$3:$C$468,3,FALSE))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IF(B16="",0,VLOOKUP('021801'!B16,Cenik!$A$3:$C$468,2,FALSE))</f>
        <v>0</v>
      </c>
      <c r="D16" s="18">
        <f>IF(B16="",0,VLOOKUP('021801'!B16,Cenik!$A$3:$C$468,3,FALSE))</f>
        <v>0</v>
      </c>
      <c r="E16" s="27"/>
      <c r="F16" s="28">
        <f t="shared" ref="F16:F29" si="1">D16*E16</f>
        <v>0</v>
      </c>
    </row>
    <row r="17" spans="1:9">
      <c r="A17" s="21"/>
      <c r="B17" s="29"/>
      <c r="C17" s="18">
        <f>IF(B17="",0,VLOOKUP('021801'!B17,Cenik!$A$3:$C$468,2,FALSE))</f>
        <v>0</v>
      </c>
      <c r="D17" s="18">
        <f>IF(B17="",0,VLOOKUP('021801'!B17,Cenik!$A$3:$C$468,3,FALSE))</f>
        <v>0</v>
      </c>
      <c r="E17" s="30"/>
      <c r="F17" s="28">
        <f t="shared" si="1"/>
        <v>0</v>
      </c>
    </row>
    <row r="18" spans="1:9">
      <c r="A18" s="21"/>
      <c r="B18" s="31"/>
      <c r="C18" s="18">
        <f>IF(B18="",0,VLOOKUP('021801'!B18,Cenik!$A$3:$C$468,2,FALSE))</f>
        <v>0</v>
      </c>
      <c r="D18" s="18">
        <f>IF(B18="",0,VLOOKUP('021801'!B18,Cenik!$A$3:$C$468,3,FALSE))</f>
        <v>0</v>
      </c>
      <c r="E18" s="30"/>
      <c r="F18" s="28">
        <f t="shared" si="1"/>
        <v>0</v>
      </c>
    </row>
    <row r="19" spans="1:9">
      <c r="A19" s="21"/>
      <c r="B19" s="29"/>
      <c r="C19" s="18">
        <f>IF(B19="",0,VLOOKUP('021801'!B19,Cenik!$A$3:$C$468,2,FALSE))</f>
        <v>0</v>
      </c>
      <c r="D19" s="18">
        <f>IF(B19="",0,VLOOKUP('021801'!B19,Cenik!$A$3:$C$468,3,FALSE))</f>
        <v>0</v>
      </c>
      <c r="E19" s="30"/>
      <c r="F19" s="28">
        <f t="shared" si="1"/>
        <v>0</v>
      </c>
    </row>
    <row r="20" spans="1:9">
      <c r="A20" s="21"/>
      <c r="B20" s="29"/>
      <c r="C20" s="18">
        <f>IF(B20="",0,VLOOKUP('021801'!B20,Cenik!$A$3:$C$468,2,FALSE))</f>
        <v>0</v>
      </c>
      <c r="D20" s="18">
        <f>IF(B20="",0,VLOOKUP('021801'!B20,Cenik!$A$3:$C$468,3,FALSE))</f>
        <v>0</v>
      </c>
      <c r="E20" s="30"/>
      <c r="F20" s="28">
        <f t="shared" si="1"/>
        <v>0</v>
      </c>
    </row>
    <row r="21" spans="1:9">
      <c r="A21" s="21"/>
      <c r="B21" s="29"/>
      <c r="C21" s="18">
        <f>IF(B21="",0,VLOOKUP('021801'!B21,Cenik!$A$3:$C$468,2,FALSE))</f>
        <v>0</v>
      </c>
      <c r="D21" s="18">
        <f>IF(B21="",0,VLOOKUP('021801'!B21,Cenik!$A$3:$C$468,3,FALSE))</f>
        <v>0</v>
      </c>
      <c r="E21" s="30"/>
      <c r="F21" s="28">
        <f t="shared" si="1"/>
        <v>0</v>
      </c>
    </row>
    <row r="22" spans="1:9">
      <c r="A22" s="21"/>
      <c r="B22" s="29"/>
      <c r="C22" s="18">
        <f>IF(B22="",0,VLOOKUP('021801'!B22,Cenik!$A$3:$C$468,2,FALSE))</f>
        <v>0</v>
      </c>
      <c r="D22" s="18">
        <f>IF(B22="",0,VLOOKUP('021801'!B22,Cenik!$A$3:$C$468,3,FALSE))</f>
        <v>0</v>
      </c>
      <c r="E22" s="30"/>
      <c r="F22" s="28">
        <f t="shared" si="1"/>
        <v>0</v>
      </c>
    </row>
    <row r="23" spans="1:9">
      <c r="A23" s="21"/>
      <c r="B23" s="29"/>
      <c r="C23" s="18">
        <f>IF(B23="",0,VLOOKUP('021801'!B23,Cenik!$A$3:$C$468,2,FALSE))</f>
        <v>0</v>
      </c>
      <c r="D23" s="18">
        <f>IF(B23="",0,VLOOKUP('021801'!B23,Cenik!$A$3:$C$468,3,FALSE))</f>
        <v>0</v>
      </c>
      <c r="E23" s="30"/>
      <c r="F23" s="28">
        <f t="shared" si="1"/>
        <v>0</v>
      </c>
    </row>
    <row r="24" spans="1:9">
      <c r="A24" s="21"/>
      <c r="B24" s="29"/>
      <c r="C24" s="18">
        <f>IF(B24="",0,VLOOKUP('021801'!B24,Cenik!$A$3:$C$468,2,FALSE))</f>
        <v>0</v>
      </c>
      <c r="D24" s="18">
        <f>IF(B24="",0,VLOOKUP('021801'!B24,Cenik!$A$3:$C$468,3,FALSE))</f>
        <v>0</v>
      </c>
      <c r="E24" s="30"/>
      <c r="F24" s="28">
        <f t="shared" si="1"/>
        <v>0</v>
      </c>
    </row>
    <row r="25" spans="1:9">
      <c r="A25" s="21"/>
      <c r="B25" s="29"/>
      <c r="C25" s="18">
        <f>IF(B25="",0,VLOOKUP('021801'!B25,Cenik!$A$3:$C$468,2,FALSE))</f>
        <v>0</v>
      </c>
      <c r="D25" s="18">
        <f>IF(B25="",0,VLOOKUP('021801'!B25,Cenik!$A$3:$C$468,3,FALSE))</f>
        <v>0</v>
      </c>
      <c r="E25" s="30"/>
      <c r="F25" s="28">
        <f t="shared" si="1"/>
        <v>0</v>
      </c>
    </row>
    <row r="26" spans="1:9">
      <c r="A26" s="21"/>
      <c r="B26" s="29"/>
      <c r="C26" s="18">
        <f>IF(B26="",0,VLOOKUP('021801'!B26,Cenik!$A$3:$C$468,2,FALSE))</f>
        <v>0</v>
      </c>
      <c r="D26" s="18">
        <f>IF(B26="",0,VLOOKUP('021801'!B26,Cenik!$A$3:$C$468,3,FALSE))</f>
        <v>0</v>
      </c>
      <c r="E26" s="30"/>
      <c r="F26" s="28">
        <f t="shared" si="1"/>
        <v>0</v>
      </c>
    </row>
    <row r="27" spans="1:9">
      <c r="A27" s="21"/>
      <c r="B27" s="29"/>
      <c r="C27" s="18">
        <f>IF(B27="",0,VLOOKUP('021801'!B27,Cenik!$A$3:$C$468,2,FALSE))</f>
        <v>0</v>
      </c>
      <c r="D27" s="18">
        <f>IF(B27="",0,VLOOKUP('021801'!B27,Cenik!$A$3:$C$468,3,FALSE))</f>
        <v>0</v>
      </c>
      <c r="E27" s="30"/>
      <c r="F27" s="28">
        <f t="shared" si="1"/>
        <v>0</v>
      </c>
    </row>
    <row r="28" spans="1:9">
      <c r="A28" s="21"/>
      <c r="B28" s="29"/>
      <c r="C28" s="18">
        <f>IF(B28="",0,VLOOKUP('021801'!B28,Cenik!$A$3:$C$468,2,FALSE))</f>
        <v>0</v>
      </c>
      <c r="D28" s="18">
        <f>IF(B28="",0,VLOOKUP('021801'!B28,Cenik!$A$3:$C$468,3,FALSE))</f>
        <v>0</v>
      </c>
      <c r="E28" s="30"/>
      <c r="F28" s="28">
        <f t="shared" si="1"/>
        <v>0</v>
      </c>
    </row>
    <row r="29" spans="1:9" ht="13.5" thickBot="1">
      <c r="A29" s="21"/>
      <c r="B29" s="29"/>
      <c r="C29" s="18">
        <f>IF(B29="",0,VLOOKUP('021801'!B29,Cenik!$A$3:$C$468,2,FALSE))</f>
        <v>0</v>
      </c>
      <c r="D29" s="18">
        <f>IF(B29="",0,VLOOKUP('021801'!B29,Cenik!$A$3:$C$468,3,FALSE))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IF(B31="",0,VLOOKUP('021801'!B31,Cenik!$A$3:$C$468,2,FALSE))</f>
        <v>0</v>
      </c>
      <c r="D31" s="33">
        <f>IF(B31="",0,VLOOKUP('021801'!B31,Cenik!$A$3:$C$468,3,FALSE))</f>
        <v>0</v>
      </c>
      <c r="E31" s="27"/>
      <c r="F31" s="34">
        <f t="shared" ref="F31:F44" si="2">D31*E31</f>
        <v>0</v>
      </c>
      <c r="I31" s="7"/>
    </row>
    <row r="32" spans="1:9">
      <c r="A32" s="21"/>
      <c r="B32" s="29"/>
      <c r="C32" s="18">
        <f>IF(B32="",0,VLOOKUP('021801'!B32,Cenik!$A$3:$C$468,2,FALSE))</f>
        <v>0</v>
      </c>
      <c r="D32" s="18">
        <f>IF(B32="",0,VLOOKUP('021801'!B32,Cenik!$A$3:$C$468,3,FALSE))</f>
        <v>0</v>
      </c>
      <c r="E32" s="30"/>
      <c r="F32" s="28">
        <f t="shared" si="2"/>
        <v>0</v>
      </c>
      <c r="I32" s="7"/>
    </row>
    <row r="33" spans="1:6">
      <c r="A33" s="21"/>
      <c r="B33" s="29"/>
      <c r="C33" s="18">
        <f>IF(B33="",0,VLOOKUP('021801'!B33,Cenik!$A$3:$C$468,2,FALSE))</f>
        <v>0</v>
      </c>
      <c r="D33" s="18">
        <f>IF(B33="",0,VLOOKUP('021801'!B33,Cenik!$A$3:$C$468,3,FALSE))</f>
        <v>0</v>
      </c>
      <c r="E33" s="30"/>
      <c r="F33" s="28">
        <f t="shared" si="2"/>
        <v>0</v>
      </c>
    </row>
    <row r="34" spans="1:6">
      <c r="A34" s="21"/>
      <c r="B34" s="29"/>
      <c r="C34" s="18">
        <f>IF(B34="",0,VLOOKUP('021801'!B34,Cenik!$A$3:$C$468,2,FALSE))</f>
        <v>0</v>
      </c>
      <c r="D34" s="18">
        <f>IF(B34="",0,VLOOKUP('021801'!B34,Cenik!$A$3:$C$468,3,FALSE))</f>
        <v>0</v>
      </c>
      <c r="E34" s="30"/>
      <c r="F34" s="28">
        <f t="shared" si="2"/>
        <v>0</v>
      </c>
    </row>
    <row r="35" spans="1:6">
      <c r="A35" s="21"/>
      <c r="B35" s="29"/>
      <c r="C35" s="18">
        <f>IF(B35="",0,VLOOKUP('021801'!B35,Cenik!$A$3:$C$468,2,FALSE))</f>
        <v>0</v>
      </c>
      <c r="D35" s="18">
        <f>IF(B35="",0,VLOOKUP('021801'!B35,Cenik!$A$3:$C$468,3,FALSE))</f>
        <v>0</v>
      </c>
      <c r="E35" s="30"/>
      <c r="F35" s="28">
        <f t="shared" si="2"/>
        <v>0</v>
      </c>
    </row>
    <row r="36" spans="1:6">
      <c r="A36" s="21"/>
      <c r="B36" s="29"/>
      <c r="C36" s="18">
        <f>IF(B36="",0,VLOOKUP('021801'!B36,Cenik!$A$3:$C$468,2,FALSE))</f>
        <v>0</v>
      </c>
      <c r="D36" s="18">
        <f>IF(B36="",0,VLOOKUP('021801'!B36,Cenik!$A$3:$C$468,3,FALSE))</f>
        <v>0</v>
      </c>
      <c r="E36" s="30"/>
      <c r="F36" s="28">
        <f t="shared" si="2"/>
        <v>0</v>
      </c>
    </row>
    <row r="37" spans="1:6">
      <c r="A37" s="21"/>
      <c r="B37" s="29"/>
      <c r="C37" s="18">
        <f>IF(B37="",0,VLOOKUP('021801'!B37,Cenik!$A$3:$C$468,2,FALSE))</f>
        <v>0</v>
      </c>
      <c r="D37" s="18">
        <f>IF(B37="",0,VLOOKUP('021801'!B37,Cenik!$A$3:$C$468,3,FALSE))</f>
        <v>0</v>
      </c>
      <c r="E37" s="30"/>
      <c r="F37" s="28">
        <f t="shared" si="2"/>
        <v>0</v>
      </c>
    </row>
    <row r="38" spans="1:6">
      <c r="A38" s="21"/>
      <c r="B38" s="29"/>
      <c r="C38" s="18">
        <f>IF(B38="",0,VLOOKUP('021801'!B38,Cenik!$A$3:$C$468,2,FALSE))</f>
        <v>0</v>
      </c>
      <c r="D38" s="18">
        <f>IF(B38="",0,VLOOKUP('021801'!B38,Cenik!$A$3:$C$468,3,FALSE))</f>
        <v>0</v>
      </c>
      <c r="E38" s="30"/>
      <c r="F38" s="28">
        <f t="shared" si="2"/>
        <v>0</v>
      </c>
    </row>
    <row r="39" spans="1:6">
      <c r="A39" s="21"/>
      <c r="B39" s="29"/>
      <c r="C39" s="18">
        <f>IF(B39="",0,VLOOKUP('021801'!B39,Cenik!$A$3:$C$468,2,FALSE))</f>
        <v>0</v>
      </c>
      <c r="D39" s="18">
        <f>IF(B39="",0,VLOOKUP('021801'!B39,Cenik!$A$3:$C$468,3,FALSE))</f>
        <v>0</v>
      </c>
      <c r="E39" s="30"/>
      <c r="F39" s="28">
        <f t="shared" si="2"/>
        <v>0</v>
      </c>
    </row>
    <row r="40" spans="1:6">
      <c r="A40" s="21"/>
      <c r="B40" s="29"/>
      <c r="C40" s="18">
        <f>IF(B40="",0,VLOOKUP('021801'!B40,Cenik!$A$3:$C$468,2,FALSE))</f>
        <v>0</v>
      </c>
      <c r="D40" s="18">
        <f>IF(B40="",0,VLOOKUP('021801'!B40,Cenik!$A$3:$C$468,3,FALSE))</f>
        <v>0</v>
      </c>
      <c r="E40" s="30"/>
      <c r="F40" s="28">
        <f t="shared" si="2"/>
        <v>0</v>
      </c>
    </row>
    <row r="41" spans="1:6">
      <c r="A41" s="21"/>
      <c r="B41" s="29"/>
      <c r="C41" s="18">
        <f>IF(B41="",0,VLOOKUP('021801'!B41,Cenik!$A$3:$C$468,2,FALSE))</f>
        <v>0</v>
      </c>
      <c r="D41" s="18">
        <f>IF(B41="",0,VLOOKUP('021801'!B41,Cenik!$A$3:$C$468,3,FALSE))</f>
        <v>0</v>
      </c>
      <c r="E41" s="30"/>
      <c r="F41" s="28">
        <f t="shared" si="2"/>
        <v>0</v>
      </c>
    </row>
    <row r="42" spans="1:6">
      <c r="A42" s="21"/>
      <c r="B42" s="29"/>
      <c r="C42" s="18">
        <f>IF(B42="",0,VLOOKUP('021801'!B42,Cenik!$A$3:$C$468,2,FALSE))</f>
        <v>0</v>
      </c>
      <c r="D42" s="18">
        <f>IF(B42="",0,VLOOKUP('021801'!B42,Cenik!$A$3:$C$468,3,FALSE))</f>
        <v>0</v>
      </c>
      <c r="E42" s="30"/>
      <c r="F42" s="28">
        <f t="shared" si="2"/>
        <v>0</v>
      </c>
    </row>
    <row r="43" spans="1:6">
      <c r="A43" s="21"/>
      <c r="B43" s="29"/>
      <c r="C43" s="18">
        <f>IF(B43="",0,VLOOKUP('021801'!B43,Cenik!$A$3:$C$468,2,FALSE))</f>
        <v>0</v>
      </c>
      <c r="D43" s="18">
        <f>IF(B43="",0,VLOOKUP('021801'!B43,Cenik!$A$3:$C$468,3,FALSE))</f>
        <v>0</v>
      </c>
      <c r="E43" s="30"/>
      <c r="F43" s="28">
        <f t="shared" si="2"/>
        <v>0</v>
      </c>
    </row>
    <row r="44" spans="1:6" ht="13.5" thickBot="1">
      <c r="A44" s="35"/>
      <c r="B44" s="36"/>
      <c r="C44" s="37">
        <f>IF(B44="",0,VLOOKUP('021801'!B44,Cenik!$A$3:$C$468,2,FALSE))</f>
        <v>0</v>
      </c>
      <c r="D44" s="37">
        <f>IF(B44="",0,VLOOKUP('021801'!B44,Cenik!$A$3:$C$468,3,FALSE))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720</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773</v>
      </c>
      <c r="C1" s="210"/>
      <c r="D1" s="211"/>
      <c r="E1" s="215" t="s">
        <v>384</v>
      </c>
      <c r="F1" s="217" t="s">
        <v>132</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IF(B5="",0,VLOOKUP('021802'!B5,Cenik!$A$3:$C$468,2,FALSE))</f>
        <v>0</v>
      </c>
      <c r="D5" s="18">
        <f>IF(B5="",0,VLOOKUP('021802'!B5,Cenik!$A$3:$C$468,3,FALSE))</f>
        <v>0</v>
      </c>
      <c r="E5" s="19"/>
      <c r="F5" s="20">
        <f t="shared" ref="F5:F14" si="0">D5*E5</f>
        <v>0</v>
      </c>
    </row>
    <row r="6" spans="1:6">
      <c r="A6" s="21"/>
      <c r="B6" s="22"/>
      <c r="C6" s="18">
        <f>IF(B6="",0,VLOOKUP('021802'!B6,Cenik!$A$3:$C$468,2,FALSE))</f>
        <v>0</v>
      </c>
      <c r="D6" s="18">
        <f>IF(B6="",0,VLOOKUP('021802'!B6,Cenik!$A$3:$C$468,3,FALSE))</f>
        <v>0</v>
      </c>
      <c r="E6" s="23"/>
      <c r="F6" s="20">
        <f t="shared" si="0"/>
        <v>0</v>
      </c>
    </row>
    <row r="7" spans="1:6">
      <c r="A7" s="21"/>
      <c r="B7" s="22"/>
      <c r="C7" s="18">
        <f>IF(B7="",0,VLOOKUP('021802'!B7,Cenik!$A$3:$C$468,2,FALSE))</f>
        <v>0</v>
      </c>
      <c r="D7" s="18">
        <f>IF(B7="",0,VLOOKUP('021802'!B7,Cenik!$A$3:$C$468,3,FALSE))</f>
        <v>0</v>
      </c>
      <c r="E7" s="23"/>
      <c r="F7" s="20">
        <f t="shared" si="0"/>
        <v>0</v>
      </c>
    </row>
    <row r="8" spans="1:6">
      <c r="A8" s="21"/>
      <c r="B8" s="22"/>
      <c r="C8" s="18">
        <f>IF(B8="",0,VLOOKUP('021802'!B8,Cenik!$A$3:$C$468,2,FALSE))</f>
        <v>0</v>
      </c>
      <c r="D8" s="18">
        <f>IF(B8="",0,VLOOKUP('021802'!B8,Cenik!$A$3:$C$468,3,FALSE))</f>
        <v>0</v>
      </c>
      <c r="E8" s="23"/>
      <c r="F8" s="20">
        <f t="shared" si="0"/>
        <v>0</v>
      </c>
    </row>
    <row r="9" spans="1:6">
      <c r="A9" s="21"/>
      <c r="B9" s="22"/>
      <c r="C9" s="18">
        <f>IF(B9="",0,VLOOKUP('021802'!B9,Cenik!$A$3:$C$468,2,FALSE))</f>
        <v>0</v>
      </c>
      <c r="D9" s="18">
        <f>IF(B9="",0,VLOOKUP('021802'!B9,Cenik!$A$3:$C$468,3,FALSE))</f>
        <v>0</v>
      </c>
      <c r="E9" s="23"/>
      <c r="F9" s="20">
        <f t="shared" si="0"/>
        <v>0</v>
      </c>
    </row>
    <row r="10" spans="1:6">
      <c r="A10" s="21"/>
      <c r="B10" s="22"/>
      <c r="C10" s="18">
        <f>IF(B10="",0,VLOOKUP('021802'!B10,Cenik!$A$3:$C$468,2,FALSE))</f>
        <v>0</v>
      </c>
      <c r="D10" s="18">
        <f>IF(B10="",0,VLOOKUP('021802'!B10,Cenik!$A$3:$C$468,3,FALSE))</f>
        <v>0</v>
      </c>
      <c r="E10" s="23"/>
      <c r="F10" s="20">
        <f t="shared" si="0"/>
        <v>0</v>
      </c>
    </row>
    <row r="11" spans="1:6">
      <c r="A11" s="21"/>
      <c r="B11" s="22"/>
      <c r="C11" s="18">
        <f>IF(B11="",0,VLOOKUP('021802'!B11,Cenik!$A$3:$C$468,2,FALSE))</f>
        <v>0</v>
      </c>
      <c r="D11" s="18">
        <f>IF(B11="",0,VLOOKUP('021802'!B11,Cenik!$A$3:$C$468,3,FALSE))</f>
        <v>0</v>
      </c>
      <c r="E11" s="23"/>
      <c r="F11" s="20">
        <f t="shared" si="0"/>
        <v>0</v>
      </c>
    </row>
    <row r="12" spans="1:6">
      <c r="A12" s="21"/>
      <c r="B12" s="22"/>
      <c r="C12" s="18">
        <f>IF(B12="",0,VLOOKUP('021802'!B12,Cenik!$A$3:$C$468,2,FALSE))</f>
        <v>0</v>
      </c>
      <c r="D12" s="18">
        <f>IF(B12="",0,VLOOKUP('021802'!B12,Cenik!$A$3:$C$468,3,FALSE))</f>
        <v>0</v>
      </c>
      <c r="E12" s="23"/>
      <c r="F12" s="20">
        <f t="shared" si="0"/>
        <v>0</v>
      </c>
    </row>
    <row r="13" spans="1:6">
      <c r="A13" s="21"/>
      <c r="B13" s="22"/>
      <c r="C13" s="18">
        <f>IF(B13="",0,VLOOKUP('021802'!B13,Cenik!$A$3:$C$468,2,FALSE))</f>
        <v>0</v>
      </c>
      <c r="D13" s="18">
        <f>IF(B13="",0,VLOOKUP('021802'!B13,Cenik!$A$3:$C$468,3,FALSE))</f>
        <v>0</v>
      </c>
      <c r="E13" s="23"/>
      <c r="F13" s="20">
        <f t="shared" si="0"/>
        <v>0</v>
      </c>
    </row>
    <row r="14" spans="1:6" ht="13.5" thickBot="1">
      <c r="A14" s="21"/>
      <c r="B14" s="22"/>
      <c r="C14" s="18">
        <f>IF(B14="",0,VLOOKUP('021802'!B14,Cenik!$A$3:$C$468,2,FALSE))</f>
        <v>0</v>
      </c>
      <c r="D14" s="18">
        <f>IF(B14="",0,VLOOKUP('021802'!B14,Cenik!$A$3:$C$468,3,FALSE))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IF(B16="",0,VLOOKUP('021802'!B16,Cenik!$A$3:$C$468,2,FALSE))</f>
        <v>0</v>
      </c>
      <c r="D16" s="18">
        <f>IF(B16="",0,VLOOKUP('021802'!B16,Cenik!$A$3:$C$468,3,FALSE))</f>
        <v>0</v>
      </c>
      <c r="E16" s="27"/>
      <c r="F16" s="28">
        <f t="shared" ref="F16:F29" si="1">D16*E16</f>
        <v>0</v>
      </c>
    </row>
    <row r="17" spans="1:9">
      <c r="A17" s="21"/>
      <c r="B17" s="29"/>
      <c r="C17" s="18">
        <f>IF(B17="",0,VLOOKUP('021802'!B17,Cenik!$A$3:$C$468,2,FALSE))</f>
        <v>0</v>
      </c>
      <c r="D17" s="18">
        <f>IF(B17="",0,VLOOKUP('021802'!B17,Cenik!$A$3:$C$468,3,FALSE))</f>
        <v>0</v>
      </c>
      <c r="E17" s="30"/>
      <c r="F17" s="28">
        <f t="shared" si="1"/>
        <v>0</v>
      </c>
    </row>
    <row r="18" spans="1:9">
      <c r="A18" s="21"/>
      <c r="B18" s="31"/>
      <c r="C18" s="18">
        <f>IF(B18="",0,VLOOKUP('021802'!B18,Cenik!$A$3:$C$468,2,FALSE))</f>
        <v>0</v>
      </c>
      <c r="D18" s="18">
        <f>IF(B18="",0,VLOOKUP('021802'!B18,Cenik!$A$3:$C$468,3,FALSE))</f>
        <v>0</v>
      </c>
      <c r="E18" s="30"/>
      <c r="F18" s="28">
        <f t="shared" si="1"/>
        <v>0</v>
      </c>
    </row>
    <row r="19" spans="1:9">
      <c r="A19" s="21"/>
      <c r="B19" s="29"/>
      <c r="C19" s="18">
        <f>IF(B19="",0,VLOOKUP('021802'!B19,Cenik!$A$3:$C$468,2,FALSE))</f>
        <v>0</v>
      </c>
      <c r="D19" s="18">
        <f>IF(B19="",0,VLOOKUP('021802'!B19,Cenik!$A$3:$C$468,3,FALSE))</f>
        <v>0</v>
      </c>
      <c r="E19" s="30"/>
      <c r="F19" s="28">
        <f t="shared" si="1"/>
        <v>0</v>
      </c>
    </row>
    <row r="20" spans="1:9">
      <c r="A20" s="21"/>
      <c r="B20" s="29"/>
      <c r="C20" s="18">
        <f>IF(B20="",0,VLOOKUP('021802'!B20,Cenik!$A$3:$C$468,2,FALSE))</f>
        <v>0</v>
      </c>
      <c r="D20" s="18">
        <f>IF(B20="",0,VLOOKUP('021802'!B20,Cenik!$A$3:$C$468,3,FALSE))</f>
        <v>0</v>
      </c>
      <c r="E20" s="30"/>
      <c r="F20" s="28">
        <f t="shared" si="1"/>
        <v>0</v>
      </c>
    </row>
    <row r="21" spans="1:9">
      <c r="A21" s="21"/>
      <c r="B21" s="29"/>
      <c r="C21" s="18">
        <f>IF(B21="",0,VLOOKUP('021802'!B21,Cenik!$A$3:$C$468,2,FALSE))</f>
        <v>0</v>
      </c>
      <c r="D21" s="18">
        <f>IF(B21="",0,VLOOKUP('021802'!B21,Cenik!$A$3:$C$468,3,FALSE))</f>
        <v>0</v>
      </c>
      <c r="E21" s="30"/>
      <c r="F21" s="28">
        <f t="shared" si="1"/>
        <v>0</v>
      </c>
    </row>
    <row r="22" spans="1:9">
      <c r="A22" s="21"/>
      <c r="B22" s="29"/>
      <c r="C22" s="18">
        <f>IF(B22="",0,VLOOKUP('021802'!B22,Cenik!$A$3:$C$468,2,FALSE))</f>
        <v>0</v>
      </c>
      <c r="D22" s="18">
        <f>IF(B22="",0,VLOOKUP('021802'!B22,Cenik!$A$3:$C$468,3,FALSE))</f>
        <v>0</v>
      </c>
      <c r="E22" s="30"/>
      <c r="F22" s="28">
        <f t="shared" si="1"/>
        <v>0</v>
      </c>
    </row>
    <row r="23" spans="1:9">
      <c r="A23" s="21"/>
      <c r="B23" s="29"/>
      <c r="C23" s="18">
        <f>IF(B23="",0,VLOOKUP('021802'!B23,Cenik!$A$3:$C$468,2,FALSE))</f>
        <v>0</v>
      </c>
      <c r="D23" s="18">
        <f>IF(B23="",0,VLOOKUP('021802'!B23,Cenik!$A$3:$C$468,3,FALSE))</f>
        <v>0</v>
      </c>
      <c r="E23" s="30"/>
      <c r="F23" s="28">
        <f t="shared" si="1"/>
        <v>0</v>
      </c>
    </row>
    <row r="24" spans="1:9">
      <c r="A24" s="21"/>
      <c r="B24" s="29"/>
      <c r="C24" s="18">
        <f>IF(B24="",0,VLOOKUP('021802'!B24,Cenik!$A$3:$C$468,2,FALSE))</f>
        <v>0</v>
      </c>
      <c r="D24" s="18">
        <f>IF(B24="",0,VLOOKUP('021802'!B24,Cenik!$A$3:$C$468,3,FALSE))</f>
        <v>0</v>
      </c>
      <c r="E24" s="30"/>
      <c r="F24" s="28">
        <f t="shared" si="1"/>
        <v>0</v>
      </c>
    </row>
    <row r="25" spans="1:9">
      <c r="A25" s="21"/>
      <c r="B25" s="29"/>
      <c r="C25" s="18">
        <f>IF(B25="",0,VLOOKUP('021802'!B25,Cenik!$A$3:$C$468,2,FALSE))</f>
        <v>0</v>
      </c>
      <c r="D25" s="18">
        <f>IF(B25="",0,VLOOKUP('021802'!B25,Cenik!$A$3:$C$468,3,FALSE))</f>
        <v>0</v>
      </c>
      <c r="E25" s="30"/>
      <c r="F25" s="28">
        <f t="shared" si="1"/>
        <v>0</v>
      </c>
    </row>
    <row r="26" spans="1:9">
      <c r="A26" s="21"/>
      <c r="B26" s="29"/>
      <c r="C26" s="18">
        <f>IF(B26="",0,VLOOKUP('021802'!B26,Cenik!$A$3:$C$468,2,FALSE))</f>
        <v>0</v>
      </c>
      <c r="D26" s="18">
        <f>IF(B26="",0,VLOOKUP('021802'!B26,Cenik!$A$3:$C$468,3,FALSE))</f>
        <v>0</v>
      </c>
      <c r="E26" s="30"/>
      <c r="F26" s="28">
        <f t="shared" si="1"/>
        <v>0</v>
      </c>
    </row>
    <row r="27" spans="1:9">
      <c r="A27" s="21"/>
      <c r="B27" s="29"/>
      <c r="C27" s="18">
        <f>IF(B27="",0,VLOOKUP('021802'!B27,Cenik!$A$3:$C$468,2,FALSE))</f>
        <v>0</v>
      </c>
      <c r="D27" s="18">
        <f>IF(B27="",0,VLOOKUP('021802'!B27,Cenik!$A$3:$C$468,3,FALSE))</f>
        <v>0</v>
      </c>
      <c r="E27" s="30"/>
      <c r="F27" s="28">
        <f t="shared" si="1"/>
        <v>0</v>
      </c>
    </row>
    <row r="28" spans="1:9">
      <c r="A28" s="21"/>
      <c r="B28" s="29"/>
      <c r="C28" s="18">
        <f>IF(B28="",0,VLOOKUP('021802'!B28,Cenik!$A$3:$C$468,2,FALSE))</f>
        <v>0</v>
      </c>
      <c r="D28" s="18">
        <f>IF(B28="",0,VLOOKUP('021802'!B28,Cenik!$A$3:$C$468,3,FALSE))</f>
        <v>0</v>
      </c>
      <c r="E28" s="30"/>
      <c r="F28" s="28">
        <f t="shared" si="1"/>
        <v>0</v>
      </c>
    </row>
    <row r="29" spans="1:9" ht="13.5" thickBot="1">
      <c r="A29" s="21"/>
      <c r="B29" s="29"/>
      <c r="C29" s="18">
        <f>IF(B29="",0,VLOOKUP('021802'!B29,Cenik!$A$3:$C$468,2,FALSE))</f>
        <v>0</v>
      </c>
      <c r="D29" s="18">
        <f>IF(B29="",0,VLOOKUP('021802'!B29,Cenik!$A$3:$C$468,3,FALSE))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IF(B31="",0,VLOOKUP('021802'!B31,Cenik!$A$3:$C$468,2,FALSE))</f>
        <v>0</v>
      </c>
      <c r="D31" s="33">
        <f>IF(B31="",0,VLOOKUP('021802'!B31,Cenik!$A$3:$C$468,3,FALSE))</f>
        <v>0</v>
      </c>
      <c r="E31" s="27"/>
      <c r="F31" s="34">
        <f t="shared" ref="F31:F44" si="2">D31*E31</f>
        <v>0</v>
      </c>
      <c r="I31" s="7"/>
    </row>
    <row r="32" spans="1:9">
      <c r="A32" s="21"/>
      <c r="B32" s="29"/>
      <c r="C32" s="18">
        <f>IF(B32="",0,VLOOKUP('021802'!B32,Cenik!$A$3:$C$468,2,FALSE))</f>
        <v>0</v>
      </c>
      <c r="D32" s="18">
        <f>IF(B32="",0,VLOOKUP('021802'!B32,Cenik!$A$3:$C$468,3,FALSE))</f>
        <v>0</v>
      </c>
      <c r="E32" s="30"/>
      <c r="F32" s="28">
        <f t="shared" si="2"/>
        <v>0</v>
      </c>
      <c r="I32" s="7"/>
    </row>
    <row r="33" spans="1:6">
      <c r="A33" s="21"/>
      <c r="B33" s="29"/>
      <c r="C33" s="18">
        <f>IF(B33="",0,VLOOKUP('021802'!B33,Cenik!$A$3:$C$468,2,FALSE))</f>
        <v>0</v>
      </c>
      <c r="D33" s="18">
        <f>IF(B33="",0,VLOOKUP('021802'!B33,Cenik!$A$3:$C$468,3,FALSE))</f>
        <v>0</v>
      </c>
      <c r="E33" s="30"/>
      <c r="F33" s="28">
        <f t="shared" si="2"/>
        <v>0</v>
      </c>
    </row>
    <row r="34" spans="1:6">
      <c r="A34" s="21"/>
      <c r="B34" s="29"/>
      <c r="C34" s="18">
        <f>IF(B34="",0,VLOOKUP('021802'!B34,Cenik!$A$3:$C$468,2,FALSE))</f>
        <v>0</v>
      </c>
      <c r="D34" s="18">
        <f>IF(B34="",0,VLOOKUP('021802'!B34,Cenik!$A$3:$C$468,3,FALSE))</f>
        <v>0</v>
      </c>
      <c r="E34" s="30"/>
      <c r="F34" s="28">
        <f t="shared" si="2"/>
        <v>0</v>
      </c>
    </row>
    <row r="35" spans="1:6">
      <c r="A35" s="21"/>
      <c r="B35" s="29"/>
      <c r="C35" s="18">
        <f>IF(B35="",0,VLOOKUP('021802'!B35,Cenik!$A$3:$C$468,2,FALSE))</f>
        <v>0</v>
      </c>
      <c r="D35" s="18">
        <f>IF(B35="",0,VLOOKUP('021802'!B35,Cenik!$A$3:$C$468,3,FALSE))</f>
        <v>0</v>
      </c>
      <c r="E35" s="30"/>
      <c r="F35" s="28">
        <f t="shared" si="2"/>
        <v>0</v>
      </c>
    </row>
    <row r="36" spans="1:6">
      <c r="A36" s="21"/>
      <c r="B36" s="29"/>
      <c r="C36" s="18">
        <f>IF(B36="",0,VLOOKUP('021802'!B36,Cenik!$A$3:$C$468,2,FALSE))</f>
        <v>0</v>
      </c>
      <c r="D36" s="18">
        <f>IF(B36="",0,VLOOKUP('021802'!B36,Cenik!$A$3:$C$468,3,FALSE))</f>
        <v>0</v>
      </c>
      <c r="E36" s="30"/>
      <c r="F36" s="28">
        <f t="shared" si="2"/>
        <v>0</v>
      </c>
    </row>
    <row r="37" spans="1:6">
      <c r="A37" s="21"/>
      <c r="B37" s="29"/>
      <c r="C37" s="18">
        <f>IF(B37="",0,VLOOKUP('021802'!B37,Cenik!$A$3:$C$468,2,FALSE))</f>
        <v>0</v>
      </c>
      <c r="D37" s="18">
        <f>IF(B37="",0,VLOOKUP('021802'!B37,Cenik!$A$3:$C$468,3,FALSE))</f>
        <v>0</v>
      </c>
      <c r="E37" s="30"/>
      <c r="F37" s="28">
        <f t="shared" si="2"/>
        <v>0</v>
      </c>
    </row>
    <row r="38" spans="1:6">
      <c r="A38" s="21"/>
      <c r="B38" s="29"/>
      <c r="C38" s="18">
        <f>IF(B38="",0,VLOOKUP('021802'!B38,Cenik!$A$3:$C$468,2,FALSE))</f>
        <v>0</v>
      </c>
      <c r="D38" s="18">
        <f>IF(B38="",0,VLOOKUP('021802'!B38,Cenik!$A$3:$C$468,3,FALSE))</f>
        <v>0</v>
      </c>
      <c r="E38" s="30"/>
      <c r="F38" s="28">
        <f t="shared" si="2"/>
        <v>0</v>
      </c>
    </row>
    <row r="39" spans="1:6">
      <c r="A39" s="21"/>
      <c r="B39" s="29"/>
      <c r="C39" s="18">
        <f>IF(B39="",0,VLOOKUP('021802'!B39,Cenik!$A$3:$C$468,2,FALSE))</f>
        <v>0</v>
      </c>
      <c r="D39" s="18">
        <f>IF(B39="",0,VLOOKUP('021802'!B39,Cenik!$A$3:$C$468,3,FALSE))</f>
        <v>0</v>
      </c>
      <c r="E39" s="30"/>
      <c r="F39" s="28">
        <f t="shared" si="2"/>
        <v>0</v>
      </c>
    </row>
    <row r="40" spans="1:6">
      <c r="A40" s="21"/>
      <c r="B40" s="29"/>
      <c r="C40" s="18">
        <f>IF(B40="",0,VLOOKUP('021802'!B40,Cenik!$A$3:$C$468,2,FALSE))</f>
        <v>0</v>
      </c>
      <c r="D40" s="18">
        <f>IF(B40="",0,VLOOKUP('021802'!B40,Cenik!$A$3:$C$468,3,FALSE))</f>
        <v>0</v>
      </c>
      <c r="E40" s="30"/>
      <c r="F40" s="28">
        <f t="shared" si="2"/>
        <v>0</v>
      </c>
    </row>
    <row r="41" spans="1:6">
      <c r="A41" s="21"/>
      <c r="B41" s="29"/>
      <c r="C41" s="18">
        <f>IF(B41="",0,VLOOKUP('021802'!B41,Cenik!$A$3:$C$468,2,FALSE))</f>
        <v>0</v>
      </c>
      <c r="D41" s="18">
        <f>IF(B41="",0,VLOOKUP('021802'!B41,Cenik!$A$3:$C$468,3,FALSE))</f>
        <v>0</v>
      </c>
      <c r="E41" s="30"/>
      <c r="F41" s="28">
        <f t="shared" si="2"/>
        <v>0</v>
      </c>
    </row>
    <row r="42" spans="1:6">
      <c r="A42" s="21"/>
      <c r="B42" s="29"/>
      <c r="C42" s="18">
        <f>IF(B42="",0,VLOOKUP('021802'!B42,Cenik!$A$3:$C$468,2,FALSE))</f>
        <v>0</v>
      </c>
      <c r="D42" s="18">
        <f>IF(B42="",0,VLOOKUP('021802'!B42,Cenik!$A$3:$C$468,3,FALSE))</f>
        <v>0</v>
      </c>
      <c r="E42" s="30"/>
      <c r="F42" s="28">
        <f t="shared" si="2"/>
        <v>0</v>
      </c>
    </row>
    <row r="43" spans="1:6">
      <c r="A43" s="21"/>
      <c r="B43" s="29"/>
      <c r="C43" s="18">
        <f>IF(B43="",0,VLOOKUP('021802'!B43,Cenik!$A$3:$C$468,2,FALSE))</f>
        <v>0</v>
      </c>
      <c r="D43" s="18">
        <f>IF(B43="",0,VLOOKUP('021802'!B43,Cenik!$A$3:$C$468,3,FALSE))</f>
        <v>0</v>
      </c>
      <c r="E43" s="30"/>
      <c r="F43" s="28">
        <f t="shared" si="2"/>
        <v>0</v>
      </c>
    </row>
    <row r="44" spans="1:6" ht="13.5" thickBot="1">
      <c r="A44" s="35"/>
      <c r="B44" s="36"/>
      <c r="C44" s="37">
        <f>IF(B44="",0,VLOOKUP('021802'!B44,Cenik!$A$3:$C$468,2,FALSE))</f>
        <v>0</v>
      </c>
      <c r="D44" s="37">
        <f>IF(B44="",0,VLOOKUP('021802'!B44,Cenik!$A$3:$C$468,3,FALSE))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721</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774</v>
      </c>
      <c r="C1" s="210"/>
      <c r="D1" s="211"/>
      <c r="E1" s="215" t="s">
        <v>384</v>
      </c>
      <c r="F1" s="217" t="s">
        <v>62</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IF(B5="",0,VLOOKUP('021901'!B5,Cenik!$A$3:$C$468,2,FALSE))</f>
        <v>0</v>
      </c>
      <c r="D5" s="18">
        <f>IF(B5="",0,VLOOKUP('021901'!B5,Cenik!$A$3:$C$468,3,FALSE))</f>
        <v>0</v>
      </c>
      <c r="E5" s="19"/>
      <c r="F5" s="20">
        <f t="shared" ref="F5:F14" si="0">D5*E5</f>
        <v>0</v>
      </c>
    </row>
    <row r="6" spans="1:6">
      <c r="A6" s="21"/>
      <c r="B6" s="22"/>
      <c r="C6" s="18">
        <f>IF(B6="",0,VLOOKUP('021901'!B6,Cenik!$A$3:$C$468,2,FALSE))</f>
        <v>0</v>
      </c>
      <c r="D6" s="18">
        <f>IF(B6="",0,VLOOKUP('021901'!B6,Cenik!$A$3:$C$468,3,FALSE))</f>
        <v>0</v>
      </c>
      <c r="E6" s="23"/>
      <c r="F6" s="20">
        <f t="shared" si="0"/>
        <v>0</v>
      </c>
    </row>
    <row r="7" spans="1:6">
      <c r="A7" s="21"/>
      <c r="B7" s="22"/>
      <c r="C7" s="18">
        <f>IF(B7="",0,VLOOKUP('021901'!B7,Cenik!$A$3:$C$468,2,FALSE))</f>
        <v>0</v>
      </c>
      <c r="D7" s="18">
        <f>IF(B7="",0,VLOOKUP('021901'!B7,Cenik!$A$3:$C$468,3,FALSE))</f>
        <v>0</v>
      </c>
      <c r="E7" s="23"/>
      <c r="F7" s="20">
        <f t="shared" si="0"/>
        <v>0</v>
      </c>
    </row>
    <row r="8" spans="1:6">
      <c r="A8" s="21"/>
      <c r="B8" s="22"/>
      <c r="C8" s="18">
        <f>IF(B8="",0,VLOOKUP('021901'!B8,Cenik!$A$3:$C$468,2,FALSE))</f>
        <v>0</v>
      </c>
      <c r="D8" s="18">
        <f>IF(B8="",0,VLOOKUP('021901'!B8,Cenik!$A$3:$C$468,3,FALSE))</f>
        <v>0</v>
      </c>
      <c r="E8" s="23"/>
      <c r="F8" s="20">
        <f t="shared" si="0"/>
        <v>0</v>
      </c>
    </row>
    <row r="9" spans="1:6">
      <c r="A9" s="21"/>
      <c r="B9" s="22"/>
      <c r="C9" s="18">
        <f>IF(B9="",0,VLOOKUP('021901'!B9,Cenik!$A$3:$C$468,2,FALSE))</f>
        <v>0</v>
      </c>
      <c r="D9" s="18">
        <f>IF(B9="",0,VLOOKUP('021901'!B9,Cenik!$A$3:$C$468,3,FALSE))</f>
        <v>0</v>
      </c>
      <c r="E9" s="23"/>
      <c r="F9" s="20">
        <f t="shared" si="0"/>
        <v>0</v>
      </c>
    </row>
    <row r="10" spans="1:6">
      <c r="A10" s="21"/>
      <c r="B10" s="22"/>
      <c r="C10" s="18">
        <f>IF(B10="",0,VLOOKUP('021901'!B10,Cenik!$A$3:$C$468,2,FALSE))</f>
        <v>0</v>
      </c>
      <c r="D10" s="18">
        <f>IF(B10="",0,VLOOKUP('021901'!B10,Cenik!$A$3:$C$468,3,FALSE))</f>
        <v>0</v>
      </c>
      <c r="E10" s="23"/>
      <c r="F10" s="20">
        <f t="shared" si="0"/>
        <v>0</v>
      </c>
    </row>
    <row r="11" spans="1:6">
      <c r="A11" s="21"/>
      <c r="B11" s="22"/>
      <c r="C11" s="18">
        <f>IF(B11="",0,VLOOKUP('021901'!B11,Cenik!$A$3:$C$468,2,FALSE))</f>
        <v>0</v>
      </c>
      <c r="D11" s="18">
        <f>IF(B11="",0,VLOOKUP('021901'!B11,Cenik!$A$3:$C$468,3,FALSE))</f>
        <v>0</v>
      </c>
      <c r="E11" s="23"/>
      <c r="F11" s="20">
        <f t="shared" si="0"/>
        <v>0</v>
      </c>
    </row>
    <row r="12" spans="1:6">
      <c r="A12" s="21"/>
      <c r="B12" s="22"/>
      <c r="C12" s="18">
        <f>IF(B12="",0,VLOOKUP('021901'!B12,Cenik!$A$3:$C$468,2,FALSE))</f>
        <v>0</v>
      </c>
      <c r="D12" s="18">
        <f>IF(B12="",0,VLOOKUP('021901'!B12,Cenik!$A$3:$C$468,3,FALSE))</f>
        <v>0</v>
      </c>
      <c r="E12" s="23"/>
      <c r="F12" s="20">
        <f t="shared" si="0"/>
        <v>0</v>
      </c>
    </row>
    <row r="13" spans="1:6">
      <c r="A13" s="21"/>
      <c r="B13" s="22"/>
      <c r="C13" s="18">
        <f>IF(B13="",0,VLOOKUP('021901'!B13,Cenik!$A$3:$C$468,2,FALSE))</f>
        <v>0</v>
      </c>
      <c r="D13" s="18">
        <f>IF(B13="",0,VLOOKUP('021901'!B13,Cenik!$A$3:$C$468,3,FALSE))</f>
        <v>0</v>
      </c>
      <c r="E13" s="23"/>
      <c r="F13" s="20">
        <f t="shared" si="0"/>
        <v>0</v>
      </c>
    </row>
    <row r="14" spans="1:6" ht="13.5" thickBot="1">
      <c r="A14" s="21"/>
      <c r="B14" s="22"/>
      <c r="C14" s="18">
        <f>IF(B14="",0,VLOOKUP('021901'!B14,Cenik!$A$3:$C$468,2,FALSE))</f>
        <v>0</v>
      </c>
      <c r="D14" s="18">
        <f>IF(B14="",0,VLOOKUP('021901'!B14,Cenik!$A$3:$C$468,3,FALSE))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IF(B16="",0,VLOOKUP('021901'!B16,Cenik!$A$3:$C$468,2,FALSE))</f>
        <v>0</v>
      </c>
      <c r="D16" s="18">
        <f>IF(B16="",0,VLOOKUP('021901'!B16,Cenik!$A$3:$C$468,3,FALSE))</f>
        <v>0</v>
      </c>
      <c r="E16" s="27"/>
      <c r="F16" s="28">
        <f t="shared" ref="F16:F29" si="1">D16*E16</f>
        <v>0</v>
      </c>
    </row>
    <row r="17" spans="1:9">
      <c r="A17" s="21"/>
      <c r="B17" s="29"/>
      <c r="C17" s="18">
        <f>IF(B17="",0,VLOOKUP('021901'!B17,Cenik!$A$3:$C$468,2,FALSE))</f>
        <v>0</v>
      </c>
      <c r="D17" s="18">
        <f>IF(B17="",0,VLOOKUP('021901'!B17,Cenik!$A$3:$C$468,3,FALSE))</f>
        <v>0</v>
      </c>
      <c r="E17" s="30"/>
      <c r="F17" s="28">
        <f t="shared" si="1"/>
        <v>0</v>
      </c>
    </row>
    <row r="18" spans="1:9">
      <c r="A18" s="21"/>
      <c r="B18" s="31"/>
      <c r="C18" s="18">
        <f>IF(B18="",0,VLOOKUP('021901'!B18,Cenik!$A$3:$C$468,2,FALSE))</f>
        <v>0</v>
      </c>
      <c r="D18" s="18">
        <f>IF(B18="",0,VLOOKUP('021901'!B18,Cenik!$A$3:$C$468,3,FALSE))</f>
        <v>0</v>
      </c>
      <c r="E18" s="30"/>
      <c r="F18" s="28">
        <f t="shared" si="1"/>
        <v>0</v>
      </c>
    </row>
    <row r="19" spans="1:9">
      <c r="A19" s="21"/>
      <c r="B19" s="29"/>
      <c r="C19" s="18">
        <f>IF(B19="",0,VLOOKUP('021901'!B19,Cenik!$A$3:$C$468,2,FALSE))</f>
        <v>0</v>
      </c>
      <c r="D19" s="18">
        <f>IF(B19="",0,VLOOKUP('021901'!B19,Cenik!$A$3:$C$468,3,FALSE))</f>
        <v>0</v>
      </c>
      <c r="E19" s="30"/>
      <c r="F19" s="28">
        <f t="shared" si="1"/>
        <v>0</v>
      </c>
    </row>
    <row r="20" spans="1:9">
      <c r="A20" s="21"/>
      <c r="B20" s="29"/>
      <c r="C20" s="18">
        <f>IF(B20="",0,VLOOKUP('021901'!B20,Cenik!$A$3:$C$468,2,FALSE))</f>
        <v>0</v>
      </c>
      <c r="D20" s="18">
        <f>IF(B20="",0,VLOOKUP('021901'!B20,Cenik!$A$3:$C$468,3,FALSE))</f>
        <v>0</v>
      </c>
      <c r="E20" s="30"/>
      <c r="F20" s="28">
        <f t="shared" si="1"/>
        <v>0</v>
      </c>
    </row>
    <row r="21" spans="1:9">
      <c r="A21" s="21"/>
      <c r="B21" s="29"/>
      <c r="C21" s="18">
        <f>IF(B21="",0,VLOOKUP('021901'!B21,Cenik!$A$3:$C$468,2,FALSE))</f>
        <v>0</v>
      </c>
      <c r="D21" s="18">
        <f>IF(B21="",0,VLOOKUP('021901'!B21,Cenik!$A$3:$C$468,3,FALSE))</f>
        <v>0</v>
      </c>
      <c r="E21" s="30"/>
      <c r="F21" s="28">
        <f t="shared" si="1"/>
        <v>0</v>
      </c>
    </row>
    <row r="22" spans="1:9">
      <c r="A22" s="21"/>
      <c r="B22" s="29"/>
      <c r="C22" s="18">
        <f>IF(B22="",0,VLOOKUP('021901'!B22,Cenik!$A$3:$C$468,2,FALSE))</f>
        <v>0</v>
      </c>
      <c r="D22" s="18">
        <f>IF(B22="",0,VLOOKUP('021901'!B22,Cenik!$A$3:$C$468,3,FALSE))</f>
        <v>0</v>
      </c>
      <c r="E22" s="30"/>
      <c r="F22" s="28">
        <f t="shared" si="1"/>
        <v>0</v>
      </c>
    </row>
    <row r="23" spans="1:9">
      <c r="A23" s="21"/>
      <c r="B23" s="29"/>
      <c r="C23" s="18">
        <f>IF(B23="",0,VLOOKUP('021901'!B23,Cenik!$A$3:$C$468,2,FALSE))</f>
        <v>0</v>
      </c>
      <c r="D23" s="18">
        <f>IF(B23="",0,VLOOKUP('021901'!B23,Cenik!$A$3:$C$468,3,FALSE))</f>
        <v>0</v>
      </c>
      <c r="E23" s="30"/>
      <c r="F23" s="28">
        <f t="shared" si="1"/>
        <v>0</v>
      </c>
    </row>
    <row r="24" spans="1:9">
      <c r="A24" s="21"/>
      <c r="B24" s="29"/>
      <c r="C24" s="18">
        <f>IF(B24="",0,VLOOKUP('021901'!B24,Cenik!$A$3:$C$468,2,FALSE))</f>
        <v>0</v>
      </c>
      <c r="D24" s="18">
        <f>IF(B24="",0,VLOOKUP('021901'!B24,Cenik!$A$3:$C$468,3,FALSE))</f>
        <v>0</v>
      </c>
      <c r="E24" s="30"/>
      <c r="F24" s="28">
        <f t="shared" si="1"/>
        <v>0</v>
      </c>
    </row>
    <row r="25" spans="1:9">
      <c r="A25" s="21"/>
      <c r="B25" s="29"/>
      <c r="C25" s="18">
        <f>IF(B25="",0,VLOOKUP('021901'!B25,Cenik!$A$3:$C$468,2,FALSE))</f>
        <v>0</v>
      </c>
      <c r="D25" s="18">
        <f>IF(B25="",0,VLOOKUP('021901'!B25,Cenik!$A$3:$C$468,3,FALSE))</f>
        <v>0</v>
      </c>
      <c r="E25" s="30"/>
      <c r="F25" s="28">
        <f t="shared" si="1"/>
        <v>0</v>
      </c>
    </row>
    <row r="26" spans="1:9">
      <c r="A26" s="21"/>
      <c r="B26" s="29"/>
      <c r="C26" s="18">
        <f>IF(B26="",0,VLOOKUP('021901'!B26,Cenik!$A$3:$C$468,2,FALSE))</f>
        <v>0</v>
      </c>
      <c r="D26" s="18">
        <f>IF(B26="",0,VLOOKUP('021901'!B26,Cenik!$A$3:$C$468,3,FALSE))</f>
        <v>0</v>
      </c>
      <c r="E26" s="30"/>
      <c r="F26" s="28">
        <f t="shared" si="1"/>
        <v>0</v>
      </c>
    </row>
    <row r="27" spans="1:9">
      <c r="A27" s="21"/>
      <c r="B27" s="29"/>
      <c r="C27" s="18">
        <f>IF(B27="",0,VLOOKUP('021901'!B27,Cenik!$A$3:$C$468,2,FALSE))</f>
        <v>0</v>
      </c>
      <c r="D27" s="18">
        <f>IF(B27="",0,VLOOKUP('021901'!B27,Cenik!$A$3:$C$468,3,FALSE))</f>
        <v>0</v>
      </c>
      <c r="E27" s="30"/>
      <c r="F27" s="28">
        <f t="shared" si="1"/>
        <v>0</v>
      </c>
    </row>
    <row r="28" spans="1:9">
      <c r="A28" s="21"/>
      <c r="B28" s="29"/>
      <c r="C28" s="18">
        <f>IF(B28="",0,VLOOKUP('021901'!B28,Cenik!$A$3:$C$468,2,FALSE))</f>
        <v>0</v>
      </c>
      <c r="D28" s="18">
        <f>IF(B28="",0,VLOOKUP('021901'!B28,Cenik!$A$3:$C$468,3,FALSE))</f>
        <v>0</v>
      </c>
      <c r="E28" s="30"/>
      <c r="F28" s="28">
        <f t="shared" si="1"/>
        <v>0</v>
      </c>
    </row>
    <row r="29" spans="1:9" ht="13.5" thickBot="1">
      <c r="A29" s="21"/>
      <c r="B29" s="29"/>
      <c r="C29" s="18">
        <f>IF(B29="",0,VLOOKUP('021901'!B29,Cenik!$A$3:$C$468,2,FALSE))</f>
        <v>0</v>
      </c>
      <c r="D29" s="18">
        <f>IF(B29="",0,VLOOKUP('021901'!B29,Cenik!$A$3:$C$468,3,FALSE))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IF(B31="",0,VLOOKUP('021901'!B31,Cenik!$A$3:$C$468,2,FALSE))</f>
        <v>0</v>
      </c>
      <c r="D31" s="33">
        <f>IF(B31="",0,VLOOKUP('021901'!B31,Cenik!$A$3:$C$468,3,FALSE))</f>
        <v>0</v>
      </c>
      <c r="E31" s="27"/>
      <c r="F31" s="34">
        <f t="shared" ref="F31:F44" si="2">D31*E31</f>
        <v>0</v>
      </c>
      <c r="I31" s="7"/>
    </row>
    <row r="32" spans="1:9">
      <c r="A32" s="21"/>
      <c r="B32" s="29"/>
      <c r="C32" s="18">
        <f>IF(B32="",0,VLOOKUP('021901'!B32,Cenik!$A$3:$C$468,2,FALSE))</f>
        <v>0</v>
      </c>
      <c r="D32" s="18">
        <f>IF(B32="",0,VLOOKUP('021901'!B32,Cenik!$A$3:$C$468,3,FALSE))</f>
        <v>0</v>
      </c>
      <c r="E32" s="30"/>
      <c r="F32" s="28">
        <f t="shared" si="2"/>
        <v>0</v>
      </c>
      <c r="I32" s="7"/>
    </row>
    <row r="33" spans="1:6">
      <c r="A33" s="21"/>
      <c r="B33" s="29"/>
      <c r="C33" s="18">
        <f>IF(B33="",0,VLOOKUP('021901'!B33,Cenik!$A$3:$C$468,2,FALSE))</f>
        <v>0</v>
      </c>
      <c r="D33" s="18">
        <f>IF(B33="",0,VLOOKUP('021901'!B33,Cenik!$A$3:$C$468,3,FALSE))</f>
        <v>0</v>
      </c>
      <c r="E33" s="30"/>
      <c r="F33" s="28">
        <f t="shared" si="2"/>
        <v>0</v>
      </c>
    </row>
    <row r="34" spans="1:6">
      <c r="A34" s="21"/>
      <c r="B34" s="29"/>
      <c r="C34" s="18">
        <f>IF(B34="",0,VLOOKUP('021901'!B34,Cenik!$A$3:$C$468,2,FALSE))</f>
        <v>0</v>
      </c>
      <c r="D34" s="18">
        <f>IF(B34="",0,VLOOKUP('021901'!B34,Cenik!$A$3:$C$468,3,FALSE))</f>
        <v>0</v>
      </c>
      <c r="E34" s="30"/>
      <c r="F34" s="28">
        <f t="shared" si="2"/>
        <v>0</v>
      </c>
    </row>
    <row r="35" spans="1:6">
      <c r="A35" s="21"/>
      <c r="B35" s="29"/>
      <c r="C35" s="18">
        <f>IF(B35="",0,VLOOKUP('021901'!B35,Cenik!$A$3:$C$468,2,FALSE))</f>
        <v>0</v>
      </c>
      <c r="D35" s="18">
        <f>IF(B35="",0,VLOOKUP('021901'!B35,Cenik!$A$3:$C$468,3,FALSE))</f>
        <v>0</v>
      </c>
      <c r="E35" s="30"/>
      <c r="F35" s="28">
        <f t="shared" si="2"/>
        <v>0</v>
      </c>
    </row>
    <row r="36" spans="1:6">
      <c r="A36" s="21"/>
      <c r="B36" s="29"/>
      <c r="C36" s="18">
        <f>IF(B36="",0,VLOOKUP('021901'!B36,Cenik!$A$3:$C$468,2,FALSE))</f>
        <v>0</v>
      </c>
      <c r="D36" s="18">
        <f>IF(B36="",0,VLOOKUP('021901'!B36,Cenik!$A$3:$C$468,3,FALSE))</f>
        <v>0</v>
      </c>
      <c r="E36" s="30"/>
      <c r="F36" s="28">
        <f t="shared" si="2"/>
        <v>0</v>
      </c>
    </row>
    <row r="37" spans="1:6">
      <c r="A37" s="21"/>
      <c r="B37" s="29"/>
      <c r="C37" s="18">
        <f>IF(B37="",0,VLOOKUP('021901'!B37,Cenik!$A$3:$C$468,2,FALSE))</f>
        <v>0</v>
      </c>
      <c r="D37" s="18">
        <f>IF(B37="",0,VLOOKUP('021901'!B37,Cenik!$A$3:$C$468,3,FALSE))</f>
        <v>0</v>
      </c>
      <c r="E37" s="30"/>
      <c r="F37" s="28">
        <f t="shared" si="2"/>
        <v>0</v>
      </c>
    </row>
    <row r="38" spans="1:6">
      <c r="A38" s="21"/>
      <c r="B38" s="29"/>
      <c r="C38" s="18">
        <f>IF(B38="",0,VLOOKUP('021901'!B38,Cenik!$A$3:$C$468,2,FALSE))</f>
        <v>0</v>
      </c>
      <c r="D38" s="18">
        <f>IF(B38="",0,VLOOKUP('021901'!B38,Cenik!$A$3:$C$468,3,FALSE))</f>
        <v>0</v>
      </c>
      <c r="E38" s="30"/>
      <c r="F38" s="28">
        <f t="shared" si="2"/>
        <v>0</v>
      </c>
    </row>
    <row r="39" spans="1:6">
      <c r="A39" s="21"/>
      <c r="B39" s="29"/>
      <c r="C39" s="18">
        <f>IF(B39="",0,VLOOKUP('021901'!B39,Cenik!$A$3:$C$468,2,FALSE))</f>
        <v>0</v>
      </c>
      <c r="D39" s="18">
        <f>IF(B39="",0,VLOOKUP('021901'!B39,Cenik!$A$3:$C$468,3,FALSE))</f>
        <v>0</v>
      </c>
      <c r="E39" s="30"/>
      <c r="F39" s="28">
        <f t="shared" si="2"/>
        <v>0</v>
      </c>
    </row>
    <row r="40" spans="1:6">
      <c r="A40" s="21"/>
      <c r="B40" s="29"/>
      <c r="C40" s="18">
        <f>IF(B40="",0,VLOOKUP('021901'!B40,Cenik!$A$3:$C$468,2,FALSE))</f>
        <v>0</v>
      </c>
      <c r="D40" s="18">
        <f>IF(B40="",0,VLOOKUP('021901'!B40,Cenik!$A$3:$C$468,3,FALSE))</f>
        <v>0</v>
      </c>
      <c r="E40" s="30"/>
      <c r="F40" s="28">
        <f t="shared" si="2"/>
        <v>0</v>
      </c>
    </row>
    <row r="41" spans="1:6">
      <c r="A41" s="21"/>
      <c r="B41" s="29"/>
      <c r="C41" s="18">
        <f>IF(B41="",0,VLOOKUP('021901'!B41,Cenik!$A$3:$C$468,2,FALSE))</f>
        <v>0</v>
      </c>
      <c r="D41" s="18">
        <f>IF(B41="",0,VLOOKUP('021901'!B41,Cenik!$A$3:$C$468,3,FALSE))</f>
        <v>0</v>
      </c>
      <c r="E41" s="30"/>
      <c r="F41" s="28">
        <f t="shared" si="2"/>
        <v>0</v>
      </c>
    </row>
    <row r="42" spans="1:6">
      <c r="A42" s="21"/>
      <c r="B42" s="29"/>
      <c r="C42" s="18">
        <f>IF(B42="",0,VLOOKUP('021901'!B42,Cenik!$A$3:$C$468,2,FALSE))</f>
        <v>0</v>
      </c>
      <c r="D42" s="18">
        <f>IF(B42="",0,VLOOKUP('021901'!B42,Cenik!$A$3:$C$468,3,FALSE))</f>
        <v>0</v>
      </c>
      <c r="E42" s="30"/>
      <c r="F42" s="28">
        <f t="shared" si="2"/>
        <v>0</v>
      </c>
    </row>
    <row r="43" spans="1:6">
      <c r="A43" s="21"/>
      <c r="B43" s="29"/>
      <c r="C43" s="18">
        <f>IF(B43="",0,VLOOKUP('021901'!B43,Cenik!$A$3:$C$468,2,FALSE))</f>
        <v>0</v>
      </c>
      <c r="D43" s="18">
        <f>IF(B43="",0,VLOOKUP('021901'!B43,Cenik!$A$3:$C$468,3,FALSE))</f>
        <v>0</v>
      </c>
      <c r="E43" s="30"/>
      <c r="F43" s="28">
        <f t="shared" si="2"/>
        <v>0</v>
      </c>
    </row>
    <row r="44" spans="1:6" ht="13.5" thickBot="1">
      <c r="A44" s="35"/>
      <c r="B44" s="36"/>
      <c r="C44" s="37">
        <f>IF(B44="",0,VLOOKUP('021901'!B44,Cenik!$A$3:$C$468,2,FALSE))</f>
        <v>0</v>
      </c>
      <c r="D44" s="37">
        <f>IF(B44="",0,VLOOKUP('021901'!B44,Cenik!$A$3:$C$468,3,FALSE))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725</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775</v>
      </c>
      <c r="C1" s="210"/>
      <c r="D1" s="211"/>
      <c r="E1" s="215" t="s">
        <v>384</v>
      </c>
      <c r="F1" s="217" t="s">
        <v>62</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IF(B5="",0,VLOOKUP('021902'!B5,Cenik!$A$3:$C$468,2,FALSE))</f>
        <v>0</v>
      </c>
      <c r="D5" s="18">
        <f>IF(B5="",0,VLOOKUP('021902'!B5,Cenik!$A$3:$C$468,3,FALSE))</f>
        <v>0</v>
      </c>
      <c r="E5" s="19"/>
      <c r="F5" s="20">
        <f t="shared" ref="F5:F14" si="0">D5*E5</f>
        <v>0</v>
      </c>
    </row>
    <row r="6" spans="1:6">
      <c r="A6" s="21"/>
      <c r="B6" s="22"/>
      <c r="C6" s="18">
        <f>IF(B6="",0,VLOOKUP('021902'!B6,Cenik!$A$3:$C$468,2,FALSE))</f>
        <v>0</v>
      </c>
      <c r="D6" s="18">
        <f>IF(B6="",0,VLOOKUP('021902'!B6,Cenik!$A$3:$C$468,3,FALSE))</f>
        <v>0</v>
      </c>
      <c r="E6" s="23"/>
      <c r="F6" s="20">
        <f t="shared" si="0"/>
        <v>0</v>
      </c>
    </row>
    <row r="7" spans="1:6">
      <c r="A7" s="21"/>
      <c r="B7" s="22"/>
      <c r="C7" s="18">
        <f>IF(B7="",0,VLOOKUP('021902'!B7,Cenik!$A$3:$C$468,2,FALSE))</f>
        <v>0</v>
      </c>
      <c r="D7" s="18">
        <f>IF(B7="",0,VLOOKUP('021902'!B7,Cenik!$A$3:$C$468,3,FALSE))</f>
        <v>0</v>
      </c>
      <c r="E7" s="23"/>
      <c r="F7" s="20">
        <f t="shared" si="0"/>
        <v>0</v>
      </c>
    </row>
    <row r="8" spans="1:6">
      <c r="A8" s="21"/>
      <c r="B8" s="22"/>
      <c r="C8" s="18">
        <f>IF(B8="",0,VLOOKUP('021902'!B8,Cenik!$A$3:$C$468,2,FALSE))</f>
        <v>0</v>
      </c>
      <c r="D8" s="18">
        <f>IF(B8="",0,VLOOKUP('021902'!B8,Cenik!$A$3:$C$468,3,FALSE))</f>
        <v>0</v>
      </c>
      <c r="E8" s="23"/>
      <c r="F8" s="20">
        <f t="shared" si="0"/>
        <v>0</v>
      </c>
    </row>
    <row r="9" spans="1:6">
      <c r="A9" s="21"/>
      <c r="B9" s="22"/>
      <c r="C9" s="18">
        <f>IF(B9="",0,VLOOKUP('021902'!B9,Cenik!$A$3:$C$468,2,FALSE))</f>
        <v>0</v>
      </c>
      <c r="D9" s="18">
        <f>IF(B9="",0,VLOOKUP('021902'!B9,Cenik!$A$3:$C$468,3,FALSE))</f>
        <v>0</v>
      </c>
      <c r="E9" s="23"/>
      <c r="F9" s="20">
        <f t="shared" si="0"/>
        <v>0</v>
      </c>
    </row>
    <row r="10" spans="1:6">
      <c r="A10" s="21"/>
      <c r="B10" s="22"/>
      <c r="C10" s="18">
        <f>IF(B10="",0,VLOOKUP('021902'!B10,Cenik!$A$3:$C$468,2,FALSE))</f>
        <v>0</v>
      </c>
      <c r="D10" s="18">
        <f>IF(B10="",0,VLOOKUP('021902'!B10,Cenik!$A$3:$C$468,3,FALSE))</f>
        <v>0</v>
      </c>
      <c r="E10" s="23"/>
      <c r="F10" s="20">
        <f t="shared" si="0"/>
        <v>0</v>
      </c>
    </row>
    <row r="11" spans="1:6">
      <c r="A11" s="21"/>
      <c r="B11" s="22"/>
      <c r="C11" s="18">
        <f>IF(B11="",0,VLOOKUP('021902'!B11,Cenik!$A$3:$C$468,2,FALSE))</f>
        <v>0</v>
      </c>
      <c r="D11" s="18">
        <f>IF(B11="",0,VLOOKUP('021902'!B11,Cenik!$A$3:$C$468,3,FALSE))</f>
        <v>0</v>
      </c>
      <c r="E11" s="23"/>
      <c r="F11" s="20">
        <f t="shared" si="0"/>
        <v>0</v>
      </c>
    </row>
    <row r="12" spans="1:6">
      <c r="A12" s="21"/>
      <c r="B12" s="22"/>
      <c r="C12" s="18">
        <f>IF(B12="",0,VLOOKUP('021902'!B12,Cenik!$A$3:$C$468,2,FALSE))</f>
        <v>0</v>
      </c>
      <c r="D12" s="18">
        <f>IF(B12="",0,VLOOKUP('021902'!B12,Cenik!$A$3:$C$468,3,FALSE))</f>
        <v>0</v>
      </c>
      <c r="E12" s="23"/>
      <c r="F12" s="20">
        <f t="shared" si="0"/>
        <v>0</v>
      </c>
    </row>
    <row r="13" spans="1:6">
      <c r="A13" s="21"/>
      <c r="B13" s="22"/>
      <c r="C13" s="18">
        <f>IF(B13="",0,VLOOKUP('021902'!B13,Cenik!$A$3:$C$468,2,FALSE))</f>
        <v>0</v>
      </c>
      <c r="D13" s="18">
        <f>IF(B13="",0,VLOOKUP('021902'!B13,Cenik!$A$3:$C$468,3,FALSE))</f>
        <v>0</v>
      </c>
      <c r="E13" s="23"/>
      <c r="F13" s="20">
        <f t="shared" si="0"/>
        <v>0</v>
      </c>
    </row>
    <row r="14" spans="1:6" ht="13.5" thickBot="1">
      <c r="A14" s="21"/>
      <c r="B14" s="22"/>
      <c r="C14" s="18">
        <f>IF(B14="",0,VLOOKUP('021902'!B14,Cenik!$A$3:$C$468,2,FALSE))</f>
        <v>0</v>
      </c>
      <c r="D14" s="18">
        <f>IF(B14="",0,VLOOKUP('021902'!B14,Cenik!$A$3:$C$468,3,FALSE))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IF(B16="",0,VLOOKUP('021902'!B16,Cenik!$A$3:$C$468,2,FALSE))</f>
        <v>0</v>
      </c>
      <c r="D16" s="18">
        <f>IF(B16="",0,VLOOKUP('021902'!B16,Cenik!$A$3:$C$468,3,FALSE))</f>
        <v>0</v>
      </c>
      <c r="E16" s="27"/>
      <c r="F16" s="28">
        <f t="shared" ref="F16:F29" si="1">D16*E16</f>
        <v>0</v>
      </c>
    </row>
    <row r="17" spans="1:9">
      <c r="A17" s="21"/>
      <c r="B17" s="29"/>
      <c r="C17" s="18">
        <f>IF(B17="",0,VLOOKUP('021902'!B17,Cenik!$A$3:$C$468,2,FALSE))</f>
        <v>0</v>
      </c>
      <c r="D17" s="18">
        <f>IF(B17="",0,VLOOKUP('021902'!B17,Cenik!$A$3:$C$468,3,FALSE))</f>
        <v>0</v>
      </c>
      <c r="E17" s="30"/>
      <c r="F17" s="28">
        <f t="shared" si="1"/>
        <v>0</v>
      </c>
    </row>
    <row r="18" spans="1:9">
      <c r="A18" s="21"/>
      <c r="B18" s="31"/>
      <c r="C18" s="18">
        <f>IF(B18="",0,VLOOKUP('021902'!B18,Cenik!$A$3:$C$468,2,FALSE))</f>
        <v>0</v>
      </c>
      <c r="D18" s="18">
        <f>IF(B18="",0,VLOOKUP('021902'!B18,Cenik!$A$3:$C$468,3,FALSE))</f>
        <v>0</v>
      </c>
      <c r="E18" s="30"/>
      <c r="F18" s="28">
        <f t="shared" si="1"/>
        <v>0</v>
      </c>
    </row>
    <row r="19" spans="1:9">
      <c r="A19" s="21"/>
      <c r="B19" s="29"/>
      <c r="C19" s="18">
        <f>IF(B19="",0,VLOOKUP('021902'!B19,Cenik!$A$3:$C$468,2,FALSE))</f>
        <v>0</v>
      </c>
      <c r="D19" s="18">
        <f>IF(B19="",0,VLOOKUP('021902'!B19,Cenik!$A$3:$C$468,3,FALSE))</f>
        <v>0</v>
      </c>
      <c r="E19" s="30"/>
      <c r="F19" s="28">
        <f t="shared" si="1"/>
        <v>0</v>
      </c>
    </row>
    <row r="20" spans="1:9">
      <c r="A20" s="21"/>
      <c r="B20" s="29"/>
      <c r="C20" s="18">
        <f>IF(B20="",0,VLOOKUP('021902'!B20,Cenik!$A$3:$C$468,2,FALSE))</f>
        <v>0</v>
      </c>
      <c r="D20" s="18">
        <f>IF(B20="",0,VLOOKUP('021902'!B20,Cenik!$A$3:$C$468,3,FALSE))</f>
        <v>0</v>
      </c>
      <c r="E20" s="30"/>
      <c r="F20" s="28">
        <f t="shared" si="1"/>
        <v>0</v>
      </c>
    </row>
    <row r="21" spans="1:9">
      <c r="A21" s="21"/>
      <c r="B21" s="29"/>
      <c r="C21" s="18">
        <f>IF(B21="",0,VLOOKUP('021902'!B21,Cenik!$A$3:$C$468,2,FALSE))</f>
        <v>0</v>
      </c>
      <c r="D21" s="18">
        <f>IF(B21="",0,VLOOKUP('021902'!B21,Cenik!$A$3:$C$468,3,FALSE))</f>
        <v>0</v>
      </c>
      <c r="E21" s="30"/>
      <c r="F21" s="28">
        <f t="shared" si="1"/>
        <v>0</v>
      </c>
    </row>
    <row r="22" spans="1:9">
      <c r="A22" s="21"/>
      <c r="B22" s="29"/>
      <c r="C22" s="18">
        <f>IF(B22="",0,VLOOKUP('021902'!B22,Cenik!$A$3:$C$468,2,FALSE))</f>
        <v>0</v>
      </c>
      <c r="D22" s="18">
        <f>IF(B22="",0,VLOOKUP('021902'!B22,Cenik!$A$3:$C$468,3,FALSE))</f>
        <v>0</v>
      </c>
      <c r="E22" s="30"/>
      <c r="F22" s="28">
        <f t="shared" si="1"/>
        <v>0</v>
      </c>
    </row>
    <row r="23" spans="1:9">
      <c r="A23" s="21"/>
      <c r="B23" s="29"/>
      <c r="C23" s="18">
        <f>IF(B23="",0,VLOOKUP('021902'!B23,Cenik!$A$3:$C$468,2,FALSE))</f>
        <v>0</v>
      </c>
      <c r="D23" s="18">
        <f>IF(B23="",0,VLOOKUP('021902'!B23,Cenik!$A$3:$C$468,3,FALSE))</f>
        <v>0</v>
      </c>
      <c r="E23" s="30"/>
      <c r="F23" s="28">
        <f t="shared" si="1"/>
        <v>0</v>
      </c>
    </row>
    <row r="24" spans="1:9">
      <c r="A24" s="21"/>
      <c r="B24" s="29"/>
      <c r="C24" s="18">
        <f>IF(B24="",0,VLOOKUP('021902'!B24,Cenik!$A$3:$C$468,2,FALSE))</f>
        <v>0</v>
      </c>
      <c r="D24" s="18">
        <f>IF(B24="",0,VLOOKUP('021902'!B24,Cenik!$A$3:$C$468,3,FALSE))</f>
        <v>0</v>
      </c>
      <c r="E24" s="30"/>
      <c r="F24" s="28">
        <f t="shared" si="1"/>
        <v>0</v>
      </c>
    </row>
    <row r="25" spans="1:9">
      <c r="A25" s="21"/>
      <c r="B25" s="29"/>
      <c r="C25" s="18">
        <f>IF(B25="",0,VLOOKUP('021902'!B25,Cenik!$A$3:$C$468,2,FALSE))</f>
        <v>0</v>
      </c>
      <c r="D25" s="18">
        <f>IF(B25="",0,VLOOKUP('021902'!B25,Cenik!$A$3:$C$468,3,FALSE))</f>
        <v>0</v>
      </c>
      <c r="E25" s="30"/>
      <c r="F25" s="28">
        <f t="shared" si="1"/>
        <v>0</v>
      </c>
    </row>
    <row r="26" spans="1:9">
      <c r="A26" s="21"/>
      <c r="B26" s="29"/>
      <c r="C26" s="18">
        <f>IF(B26="",0,VLOOKUP('021902'!B26,Cenik!$A$3:$C$468,2,FALSE))</f>
        <v>0</v>
      </c>
      <c r="D26" s="18">
        <f>IF(B26="",0,VLOOKUP('021902'!B26,Cenik!$A$3:$C$468,3,FALSE))</f>
        <v>0</v>
      </c>
      <c r="E26" s="30"/>
      <c r="F26" s="28">
        <f t="shared" si="1"/>
        <v>0</v>
      </c>
    </row>
    <row r="27" spans="1:9">
      <c r="A27" s="21"/>
      <c r="B27" s="29"/>
      <c r="C27" s="18">
        <f>IF(B27="",0,VLOOKUP('021902'!B27,Cenik!$A$3:$C$468,2,FALSE))</f>
        <v>0</v>
      </c>
      <c r="D27" s="18">
        <f>IF(B27="",0,VLOOKUP('021902'!B27,Cenik!$A$3:$C$468,3,FALSE))</f>
        <v>0</v>
      </c>
      <c r="E27" s="30"/>
      <c r="F27" s="28">
        <f t="shared" si="1"/>
        <v>0</v>
      </c>
    </row>
    <row r="28" spans="1:9">
      <c r="A28" s="21"/>
      <c r="B28" s="29"/>
      <c r="C28" s="18">
        <f>IF(B28="",0,VLOOKUP('021902'!B28,Cenik!$A$3:$C$468,2,FALSE))</f>
        <v>0</v>
      </c>
      <c r="D28" s="18">
        <f>IF(B28="",0,VLOOKUP('021902'!B28,Cenik!$A$3:$C$468,3,FALSE))</f>
        <v>0</v>
      </c>
      <c r="E28" s="30"/>
      <c r="F28" s="28">
        <f t="shared" si="1"/>
        <v>0</v>
      </c>
    </row>
    <row r="29" spans="1:9" ht="13.5" thickBot="1">
      <c r="A29" s="21"/>
      <c r="B29" s="29"/>
      <c r="C29" s="18">
        <f>IF(B29="",0,VLOOKUP('021902'!B29,Cenik!$A$3:$C$468,2,FALSE))</f>
        <v>0</v>
      </c>
      <c r="D29" s="18">
        <f>IF(B29="",0,VLOOKUP('021902'!B29,Cenik!$A$3:$C$468,3,FALSE))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IF(B31="",0,VLOOKUP('021902'!B31,Cenik!$A$3:$C$468,2,FALSE))</f>
        <v>0</v>
      </c>
      <c r="D31" s="33">
        <f>IF(B31="",0,VLOOKUP('021902'!B31,Cenik!$A$3:$C$468,3,FALSE))</f>
        <v>0</v>
      </c>
      <c r="E31" s="27"/>
      <c r="F31" s="34">
        <f t="shared" ref="F31:F44" si="2">D31*E31</f>
        <v>0</v>
      </c>
      <c r="I31" s="7"/>
    </row>
    <row r="32" spans="1:9">
      <c r="A32" s="21"/>
      <c r="B32" s="29"/>
      <c r="C32" s="18">
        <f>IF(B32="",0,VLOOKUP('021902'!B32,Cenik!$A$3:$C$468,2,FALSE))</f>
        <v>0</v>
      </c>
      <c r="D32" s="18">
        <f>IF(B32="",0,VLOOKUP('021902'!B32,Cenik!$A$3:$C$468,3,FALSE))</f>
        <v>0</v>
      </c>
      <c r="E32" s="30"/>
      <c r="F32" s="28">
        <f t="shared" si="2"/>
        <v>0</v>
      </c>
      <c r="I32" s="7"/>
    </row>
    <row r="33" spans="1:6">
      <c r="A33" s="21"/>
      <c r="B33" s="29"/>
      <c r="C33" s="18">
        <f>IF(B33="",0,VLOOKUP('021902'!B33,Cenik!$A$3:$C$468,2,FALSE))</f>
        <v>0</v>
      </c>
      <c r="D33" s="18">
        <f>IF(B33="",0,VLOOKUP('021902'!B33,Cenik!$A$3:$C$468,3,FALSE))</f>
        <v>0</v>
      </c>
      <c r="E33" s="30"/>
      <c r="F33" s="28">
        <f t="shared" si="2"/>
        <v>0</v>
      </c>
    </row>
    <row r="34" spans="1:6">
      <c r="A34" s="21"/>
      <c r="B34" s="29"/>
      <c r="C34" s="18">
        <f>IF(B34="",0,VLOOKUP('021902'!B34,Cenik!$A$3:$C$468,2,FALSE))</f>
        <v>0</v>
      </c>
      <c r="D34" s="18">
        <f>IF(B34="",0,VLOOKUP('021902'!B34,Cenik!$A$3:$C$468,3,FALSE))</f>
        <v>0</v>
      </c>
      <c r="E34" s="30"/>
      <c r="F34" s="28">
        <f t="shared" si="2"/>
        <v>0</v>
      </c>
    </row>
    <row r="35" spans="1:6">
      <c r="A35" s="21"/>
      <c r="B35" s="29"/>
      <c r="C35" s="18">
        <f>IF(B35="",0,VLOOKUP('021902'!B35,Cenik!$A$3:$C$468,2,FALSE))</f>
        <v>0</v>
      </c>
      <c r="D35" s="18">
        <f>IF(B35="",0,VLOOKUP('021902'!B35,Cenik!$A$3:$C$468,3,FALSE))</f>
        <v>0</v>
      </c>
      <c r="E35" s="30"/>
      <c r="F35" s="28">
        <f t="shared" si="2"/>
        <v>0</v>
      </c>
    </row>
    <row r="36" spans="1:6">
      <c r="A36" s="21"/>
      <c r="B36" s="29"/>
      <c r="C36" s="18">
        <f>IF(B36="",0,VLOOKUP('021902'!B36,Cenik!$A$3:$C$468,2,FALSE))</f>
        <v>0</v>
      </c>
      <c r="D36" s="18">
        <f>IF(B36="",0,VLOOKUP('021902'!B36,Cenik!$A$3:$C$468,3,FALSE))</f>
        <v>0</v>
      </c>
      <c r="E36" s="30"/>
      <c r="F36" s="28">
        <f t="shared" si="2"/>
        <v>0</v>
      </c>
    </row>
    <row r="37" spans="1:6">
      <c r="A37" s="21"/>
      <c r="B37" s="29"/>
      <c r="C37" s="18">
        <f>IF(B37="",0,VLOOKUP('021902'!B37,Cenik!$A$3:$C$468,2,FALSE))</f>
        <v>0</v>
      </c>
      <c r="D37" s="18">
        <f>IF(B37="",0,VLOOKUP('021902'!B37,Cenik!$A$3:$C$468,3,FALSE))</f>
        <v>0</v>
      </c>
      <c r="E37" s="30"/>
      <c r="F37" s="28">
        <f t="shared" si="2"/>
        <v>0</v>
      </c>
    </row>
    <row r="38" spans="1:6">
      <c r="A38" s="21"/>
      <c r="B38" s="29"/>
      <c r="C38" s="18">
        <f>IF(B38="",0,VLOOKUP('021902'!B38,Cenik!$A$3:$C$468,2,FALSE))</f>
        <v>0</v>
      </c>
      <c r="D38" s="18">
        <f>IF(B38="",0,VLOOKUP('021902'!B38,Cenik!$A$3:$C$468,3,FALSE))</f>
        <v>0</v>
      </c>
      <c r="E38" s="30"/>
      <c r="F38" s="28">
        <f t="shared" si="2"/>
        <v>0</v>
      </c>
    </row>
    <row r="39" spans="1:6">
      <c r="A39" s="21"/>
      <c r="B39" s="29"/>
      <c r="C39" s="18">
        <f>IF(B39="",0,VLOOKUP('021902'!B39,Cenik!$A$3:$C$468,2,FALSE))</f>
        <v>0</v>
      </c>
      <c r="D39" s="18">
        <f>IF(B39="",0,VLOOKUP('021902'!B39,Cenik!$A$3:$C$468,3,FALSE))</f>
        <v>0</v>
      </c>
      <c r="E39" s="30"/>
      <c r="F39" s="28">
        <f t="shared" si="2"/>
        <v>0</v>
      </c>
    </row>
    <row r="40" spans="1:6">
      <c r="A40" s="21"/>
      <c r="B40" s="29"/>
      <c r="C40" s="18">
        <f>IF(B40="",0,VLOOKUP('021902'!B40,Cenik!$A$3:$C$468,2,FALSE))</f>
        <v>0</v>
      </c>
      <c r="D40" s="18">
        <f>IF(B40="",0,VLOOKUP('021902'!B40,Cenik!$A$3:$C$468,3,FALSE))</f>
        <v>0</v>
      </c>
      <c r="E40" s="30"/>
      <c r="F40" s="28">
        <f t="shared" si="2"/>
        <v>0</v>
      </c>
    </row>
    <row r="41" spans="1:6">
      <c r="A41" s="21"/>
      <c r="B41" s="29"/>
      <c r="C41" s="18">
        <f>IF(B41="",0,VLOOKUP('021902'!B41,Cenik!$A$3:$C$468,2,FALSE))</f>
        <v>0</v>
      </c>
      <c r="D41" s="18">
        <f>IF(B41="",0,VLOOKUP('021902'!B41,Cenik!$A$3:$C$468,3,FALSE))</f>
        <v>0</v>
      </c>
      <c r="E41" s="30"/>
      <c r="F41" s="28">
        <f t="shared" si="2"/>
        <v>0</v>
      </c>
    </row>
    <row r="42" spans="1:6">
      <c r="A42" s="21"/>
      <c r="B42" s="29"/>
      <c r="C42" s="18">
        <f>IF(B42="",0,VLOOKUP('021902'!B42,Cenik!$A$3:$C$468,2,FALSE))</f>
        <v>0</v>
      </c>
      <c r="D42" s="18">
        <f>IF(B42="",0,VLOOKUP('021902'!B42,Cenik!$A$3:$C$468,3,FALSE))</f>
        <v>0</v>
      </c>
      <c r="E42" s="30"/>
      <c r="F42" s="28">
        <f t="shared" si="2"/>
        <v>0</v>
      </c>
    </row>
    <row r="43" spans="1:6">
      <c r="A43" s="21"/>
      <c r="B43" s="29"/>
      <c r="C43" s="18">
        <f>IF(B43="",0,VLOOKUP('021902'!B43,Cenik!$A$3:$C$468,2,FALSE))</f>
        <v>0</v>
      </c>
      <c r="D43" s="18">
        <f>IF(B43="",0,VLOOKUP('021902'!B43,Cenik!$A$3:$C$468,3,FALSE))</f>
        <v>0</v>
      </c>
      <c r="E43" s="30"/>
      <c r="F43" s="28">
        <f t="shared" si="2"/>
        <v>0</v>
      </c>
    </row>
    <row r="44" spans="1:6" ht="13.5" thickBot="1">
      <c r="A44" s="35"/>
      <c r="B44" s="36"/>
      <c r="C44" s="37">
        <f>IF(B44="",0,VLOOKUP('021902'!B44,Cenik!$A$3:$C$468,2,FALSE))</f>
        <v>0</v>
      </c>
      <c r="D44" s="37">
        <f>IF(B44="",0,VLOOKUP('021902'!B44,Cenik!$A$3:$C$468,3,FALSE))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662</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776</v>
      </c>
      <c r="C1" s="210"/>
      <c r="D1" s="211"/>
      <c r="E1" s="215" t="s">
        <v>384</v>
      </c>
      <c r="F1" s="217" t="s">
        <v>62</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IF(B5="",0,VLOOKUP('030301'!B5,Cenik!$A$3:$C$468,2,FALSE))</f>
        <v>0</v>
      </c>
      <c r="D5" s="18">
        <f>IF(B5="",0,VLOOKUP('030301'!B5,Cenik!$A$3:$C$468,3,FALSE))</f>
        <v>0</v>
      </c>
      <c r="E5" s="19"/>
      <c r="F5" s="20">
        <f t="shared" ref="F5:F14" si="0">D5*E5</f>
        <v>0</v>
      </c>
    </row>
    <row r="6" spans="1:6">
      <c r="A6" s="21"/>
      <c r="B6" s="22"/>
      <c r="C6" s="18">
        <f>IF(B6="",0,VLOOKUP('030301'!B6,Cenik!$A$3:$C$468,2,FALSE))</f>
        <v>0</v>
      </c>
      <c r="D6" s="18">
        <f>IF(B6="",0,VLOOKUP('030301'!B6,Cenik!$A$3:$C$468,3,FALSE))</f>
        <v>0</v>
      </c>
      <c r="E6" s="23"/>
      <c r="F6" s="20">
        <f t="shared" si="0"/>
        <v>0</v>
      </c>
    </row>
    <row r="7" spans="1:6">
      <c r="A7" s="21"/>
      <c r="B7" s="22"/>
      <c r="C7" s="18">
        <f>IF(B7="",0,VLOOKUP('030301'!B7,Cenik!$A$3:$C$468,2,FALSE))</f>
        <v>0</v>
      </c>
      <c r="D7" s="18">
        <f>IF(B7="",0,VLOOKUP('030301'!B7,Cenik!$A$3:$C$468,3,FALSE))</f>
        <v>0</v>
      </c>
      <c r="E7" s="23"/>
      <c r="F7" s="20">
        <f t="shared" si="0"/>
        <v>0</v>
      </c>
    </row>
    <row r="8" spans="1:6">
      <c r="A8" s="21"/>
      <c r="B8" s="22"/>
      <c r="C8" s="18">
        <f>IF(B8="",0,VLOOKUP('030301'!B8,Cenik!$A$3:$C$468,2,FALSE))</f>
        <v>0</v>
      </c>
      <c r="D8" s="18">
        <f>IF(B8="",0,VLOOKUP('030301'!B8,Cenik!$A$3:$C$468,3,FALSE))</f>
        <v>0</v>
      </c>
      <c r="E8" s="23"/>
      <c r="F8" s="20">
        <f t="shared" si="0"/>
        <v>0</v>
      </c>
    </row>
    <row r="9" spans="1:6">
      <c r="A9" s="21"/>
      <c r="B9" s="22"/>
      <c r="C9" s="18">
        <f>IF(B9="",0,VLOOKUP('030301'!B9,Cenik!$A$3:$C$468,2,FALSE))</f>
        <v>0</v>
      </c>
      <c r="D9" s="18">
        <f>IF(B9="",0,VLOOKUP('030301'!B9,Cenik!$A$3:$C$468,3,FALSE))</f>
        <v>0</v>
      </c>
      <c r="E9" s="23"/>
      <c r="F9" s="20">
        <f t="shared" si="0"/>
        <v>0</v>
      </c>
    </row>
    <row r="10" spans="1:6">
      <c r="A10" s="21"/>
      <c r="B10" s="22"/>
      <c r="C10" s="18">
        <f>IF(B10="",0,VLOOKUP('030301'!B10,Cenik!$A$3:$C$468,2,FALSE))</f>
        <v>0</v>
      </c>
      <c r="D10" s="18">
        <f>IF(B10="",0,VLOOKUP('030301'!B10,Cenik!$A$3:$C$468,3,FALSE))</f>
        <v>0</v>
      </c>
      <c r="E10" s="23"/>
      <c r="F10" s="20">
        <f t="shared" si="0"/>
        <v>0</v>
      </c>
    </row>
    <row r="11" spans="1:6">
      <c r="A11" s="21"/>
      <c r="B11" s="22"/>
      <c r="C11" s="18">
        <f>IF(B11="",0,VLOOKUP('030301'!B11,Cenik!$A$3:$C$468,2,FALSE))</f>
        <v>0</v>
      </c>
      <c r="D11" s="18">
        <f>IF(B11="",0,VLOOKUP('030301'!B11,Cenik!$A$3:$C$468,3,FALSE))</f>
        <v>0</v>
      </c>
      <c r="E11" s="23"/>
      <c r="F11" s="20">
        <f t="shared" si="0"/>
        <v>0</v>
      </c>
    </row>
    <row r="12" spans="1:6">
      <c r="A12" s="21"/>
      <c r="B12" s="22"/>
      <c r="C12" s="18">
        <f>IF(B12="",0,VLOOKUP('030301'!B12,Cenik!$A$3:$C$468,2,FALSE))</f>
        <v>0</v>
      </c>
      <c r="D12" s="18">
        <f>IF(B12="",0,VLOOKUP('030301'!B12,Cenik!$A$3:$C$468,3,FALSE))</f>
        <v>0</v>
      </c>
      <c r="E12" s="23"/>
      <c r="F12" s="20">
        <f t="shared" si="0"/>
        <v>0</v>
      </c>
    </row>
    <row r="13" spans="1:6">
      <c r="A13" s="21"/>
      <c r="B13" s="22"/>
      <c r="C13" s="18">
        <f>IF(B13="",0,VLOOKUP('030301'!B13,Cenik!$A$3:$C$468,2,FALSE))</f>
        <v>0</v>
      </c>
      <c r="D13" s="18">
        <f>IF(B13="",0,VLOOKUP('030301'!B13,Cenik!$A$3:$C$468,3,FALSE))</f>
        <v>0</v>
      </c>
      <c r="E13" s="23"/>
      <c r="F13" s="20">
        <f t="shared" si="0"/>
        <v>0</v>
      </c>
    </row>
    <row r="14" spans="1:6" ht="13.5" thickBot="1">
      <c r="A14" s="21"/>
      <c r="B14" s="22"/>
      <c r="C14" s="18">
        <f>IF(B14="",0,VLOOKUP('030301'!B14,Cenik!$A$3:$C$468,2,FALSE))</f>
        <v>0</v>
      </c>
      <c r="D14" s="18">
        <f>IF(B14="",0,VLOOKUP('030301'!B14,Cenik!$A$3:$C$468,3,FALSE))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IF(B16="",0,VLOOKUP('030301'!B16,Cenik!$A$3:$C$468,2,FALSE))</f>
        <v>0</v>
      </c>
      <c r="D16" s="18">
        <f>IF(B16="",0,VLOOKUP('030301'!B16,Cenik!$A$3:$C$468,3,FALSE))</f>
        <v>0</v>
      </c>
      <c r="E16" s="27"/>
      <c r="F16" s="28">
        <f t="shared" ref="F16:F29" si="1">D16*E16</f>
        <v>0</v>
      </c>
    </row>
    <row r="17" spans="1:9">
      <c r="A17" s="21"/>
      <c r="B17" s="29"/>
      <c r="C17" s="18">
        <f>IF(B17="",0,VLOOKUP('030301'!B17,Cenik!$A$3:$C$468,2,FALSE))</f>
        <v>0</v>
      </c>
      <c r="D17" s="18">
        <f>IF(B17="",0,VLOOKUP('030301'!B17,Cenik!$A$3:$C$468,3,FALSE))</f>
        <v>0</v>
      </c>
      <c r="E17" s="30"/>
      <c r="F17" s="28">
        <f t="shared" si="1"/>
        <v>0</v>
      </c>
    </row>
    <row r="18" spans="1:9">
      <c r="A18" s="21"/>
      <c r="B18" s="31"/>
      <c r="C18" s="18">
        <f>IF(B18="",0,VLOOKUP('030301'!B18,Cenik!$A$3:$C$468,2,FALSE))</f>
        <v>0</v>
      </c>
      <c r="D18" s="18">
        <f>IF(B18="",0,VLOOKUP('030301'!B18,Cenik!$A$3:$C$468,3,FALSE))</f>
        <v>0</v>
      </c>
      <c r="E18" s="30"/>
      <c r="F18" s="28">
        <f t="shared" si="1"/>
        <v>0</v>
      </c>
    </row>
    <row r="19" spans="1:9">
      <c r="A19" s="21"/>
      <c r="B19" s="29"/>
      <c r="C19" s="18">
        <f>IF(B19="",0,VLOOKUP('030301'!B19,Cenik!$A$3:$C$468,2,FALSE))</f>
        <v>0</v>
      </c>
      <c r="D19" s="18">
        <f>IF(B19="",0,VLOOKUP('030301'!B19,Cenik!$A$3:$C$468,3,FALSE))</f>
        <v>0</v>
      </c>
      <c r="E19" s="30"/>
      <c r="F19" s="28">
        <f t="shared" si="1"/>
        <v>0</v>
      </c>
    </row>
    <row r="20" spans="1:9">
      <c r="A20" s="21"/>
      <c r="B20" s="29"/>
      <c r="C20" s="18">
        <f>IF(B20="",0,VLOOKUP('030301'!B20,Cenik!$A$3:$C$468,2,FALSE))</f>
        <v>0</v>
      </c>
      <c r="D20" s="18">
        <f>IF(B20="",0,VLOOKUP('030301'!B20,Cenik!$A$3:$C$468,3,FALSE))</f>
        <v>0</v>
      </c>
      <c r="E20" s="30"/>
      <c r="F20" s="28">
        <f t="shared" si="1"/>
        <v>0</v>
      </c>
    </row>
    <row r="21" spans="1:9">
      <c r="A21" s="21"/>
      <c r="B21" s="29"/>
      <c r="C21" s="18">
        <f>IF(B21="",0,VLOOKUP('030301'!B21,Cenik!$A$3:$C$468,2,FALSE))</f>
        <v>0</v>
      </c>
      <c r="D21" s="18">
        <f>IF(B21="",0,VLOOKUP('030301'!B21,Cenik!$A$3:$C$468,3,FALSE))</f>
        <v>0</v>
      </c>
      <c r="E21" s="30"/>
      <c r="F21" s="28">
        <f t="shared" si="1"/>
        <v>0</v>
      </c>
    </row>
    <row r="22" spans="1:9">
      <c r="A22" s="21"/>
      <c r="B22" s="29"/>
      <c r="C22" s="18">
        <f>IF(B22="",0,VLOOKUP('030301'!B22,Cenik!$A$3:$C$468,2,FALSE))</f>
        <v>0</v>
      </c>
      <c r="D22" s="18">
        <f>IF(B22="",0,VLOOKUP('030301'!B22,Cenik!$A$3:$C$468,3,FALSE))</f>
        <v>0</v>
      </c>
      <c r="E22" s="30"/>
      <c r="F22" s="28">
        <f t="shared" si="1"/>
        <v>0</v>
      </c>
    </row>
    <row r="23" spans="1:9">
      <c r="A23" s="21"/>
      <c r="B23" s="29"/>
      <c r="C23" s="18">
        <f>IF(B23="",0,VLOOKUP('030301'!B23,Cenik!$A$3:$C$468,2,FALSE))</f>
        <v>0</v>
      </c>
      <c r="D23" s="18">
        <f>IF(B23="",0,VLOOKUP('030301'!B23,Cenik!$A$3:$C$468,3,FALSE))</f>
        <v>0</v>
      </c>
      <c r="E23" s="30"/>
      <c r="F23" s="28">
        <f t="shared" si="1"/>
        <v>0</v>
      </c>
    </row>
    <row r="24" spans="1:9">
      <c r="A24" s="21"/>
      <c r="B24" s="29"/>
      <c r="C24" s="18">
        <f>IF(B24="",0,VLOOKUP('030301'!B24,Cenik!$A$3:$C$468,2,FALSE))</f>
        <v>0</v>
      </c>
      <c r="D24" s="18">
        <f>IF(B24="",0,VLOOKUP('030301'!B24,Cenik!$A$3:$C$468,3,FALSE))</f>
        <v>0</v>
      </c>
      <c r="E24" s="30"/>
      <c r="F24" s="28">
        <f t="shared" si="1"/>
        <v>0</v>
      </c>
    </row>
    <row r="25" spans="1:9">
      <c r="A25" s="21"/>
      <c r="B25" s="29"/>
      <c r="C25" s="18">
        <f>IF(B25="",0,VLOOKUP('030301'!B25,Cenik!$A$3:$C$468,2,FALSE))</f>
        <v>0</v>
      </c>
      <c r="D25" s="18">
        <f>IF(B25="",0,VLOOKUP('030301'!B25,Cenik!$A$3:$C$468,3,FALSE))</f>
        <v>0</v>
      </c>
      <c r="E25" s="30"/>
      <c r="F25" s="28">
        <f t="shared" si="1"/>
        <v>0</v>
      </c>
    </row>
    <row r="26" spans="1:9">
      <c r="A26" s="21"/>
      <c r="B26" s="29"/>
      <c r="C26" s="18">
        <f>IF(B26="",0,VLOOKUP('030301'!B26,Cenik!$A$3:$C$468,2,FALSE))</f>
        <v>0</v>
      </c>
      <c r="D26" s="18">
        <f>IF(B26="",0,VLOOKUP('030301'!B26,Cenik!$A$3:$C$468,3,FALSE))</f>
        <v>0</v>
      </c>
      <c r="E26" s="30"/>
      <c r="F26" s="28">
        <f t="shared" si="1"/>
        <v>0</v>
      </c>
    </row>
    <row r="27" spans="1:9">
      <c r="A27" s="21"/>
      <c r="B27" s="29"/>
      <c r="C27" s="18">
        <f>IF(B27="",0,VLOOKUP('030301'!B27,Cenik!$A$3:$C$468,2,FALSE))</f>
        <v>0</v>
      </c>
      <c r="D27" s="18">
        <f>IF(B27="",0,VLOOKUP('030301'!B27,Cenik!$A$3:$C$468,3,FALSE))</f>
        <v>0</v>
      </c>
      <c r="E27" s="30"/>
      <c r="F27" s="28">
        <f t="shared" si="1"/>
        <v>0</v>
      </c>
    </row>
    <row r="28" spans="1:9">
      <c r="A28" s="21"/>
      <c r="B28" s="29"/>
      <c r="C28" s="18">
        <f>IF(B28="",0,VLOOKUP('030301'!B28,Cenik!$A$3:$C$468,2,FALSE))</f>
        <v>0</v>
      </c>
      <c r="D28" s="18">
        <f>IF(B28="",0,VLOOKUP('030301'!B28,Cenik!$A$3:$C$468,3,FALSE))</f>
        <v>0</v>
      </c>
      <c r="E28" s="30"/>
      <c r="F28" s="28">
        <f t="shared" si="1"/>
        <v>0</v>
      </c>
    </row>
    <row r="29" spans="1:9" ht="13.5" thickBot="1">
      <c r="A29" s="21"/>
      <c r="B29" s="29"/>
      <c r="C29" s="18">
        <f>IF(B29="",0,VLOOKUP('030301'!B29,Cenik!$A$3:$C$468,2,FALSE))</f>
        <v>0</v>
      </c>
      <c r="D29" s="18">
        <f>IF(B29="",0,VLOOKUP('030301'!B29,Cenik!$A$3:$C$468,3,FALSE))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IF(B31="",0,VLOOKUP('030301'!B31,Cenik!$A$3:$C$468,2,FALSE))</f>
        <v>0</v>
      </c>
      <c r="D31" s="33">
        <f>IF(B31="",0,VLOOKUP('030301'!B31,Cenik!$A$3:$C$468,3,FALSE))</f>
        <v>0</v>
      </c>
      <c r="E31" s="27"/>
      <c r="F31" s="34">
        <f t="shared" ref="F31:F44" si="2">D31*E31</f>
        <v>0</v>
      </c>
      <c r="I31" s="7"/>
    </row>
    <row r="32" spans="1:9">
      <c r="A32" s="21"/>
      <c r="B32" s="29"/>
      <c r="C32" s="18">
        <f>IF(B32="",0,VLOOKUP('030301'!B32,Cenik!$A$3:$C$468,2,FALSE))</f>
        <v>0</v>
      </c>
      <c r="D32" s="18">
        <f>IF(B32="",0,VLOOKUP('030301'!B32,Cenik!$A$3:$C$468,3,FALSE))</f>
        <v>0</v>
      </c>
      <c r="E32" s="30"/>
      <c r="F32" s="28">
        <f t="shared" si="2"/>
        <v>0</v>
      </c>
      <c r="I32" s="7"/>
    </row>
    <row r="33" spans="1:6">
      <c r="A33" s="21"/>
      <c r="B33" s="29"/>
      <c r="C33" s="18">
        <f>IF(B33="",0,VLOOKUP('030301'!B33,Cenik!$A$3:$C$468,2,FALSE))</f>
        <v>0</v>
      </c>
      <c r="D33" s="18">
        <f>IF(B33="",0,VLOOKUP('030301'!B33,Cenik!$A$3:$C$468,3,FALSE))</f>
        <v>0</v>
      </c>
      <c r="E33" s="30"/>
      <c r="F33" s="28">
        <f t="shared" si="2"/>
        <v>0</v>
      </c>
    </row>
    <row r="34" spans="1:6">
      <c r="A34" s="21"/>
      <c r="B34" s="29"/>
      <c r="C34" s="18">
        <f>IF(B34="",0,VLOOKUP('030301'!B34,Cenik!$A$3:$C$468,2,FALSE))</f>
        <v>0</v>
      </c>
      <c r="D34" s="18">
        <f>IF(B34="",0,VLOOKUP('030301'!B34,Cenik!$A$3:$C$468,3,FALSE))</f>
        <v>0</v>
      </c>
      <c r="E34" s="30"/>
      <c r="F34" s="28">
        <f t="shared" si="2"/>
        <v>0</v>
      </c>
    </row>
    <row r="35" spans="1:6">
      <c r="A35" s="21"/>
      <c r="B35" s="29"/>
      <c r="C35" s="18">
        <f>IF(B35="",0,VLOOKUP('030301'!B35,Cenik!$A$3:$C$468,2,FALSE))</f>
        <v>0</v>
      </c>
      <c r="D35" s="18">
        <f>IF(B35="",0,VLOOKUP('030301'!B35,Cenik!$A$3:$C$468,3,FALSE))</f>
        <v>0</v>
      </c>
      <c r="E35" s="30"/>
      <c r="F35" s="28">
        <f t="shared" si="2"/>
        <v>0</v>
      </c>
    </row>
    <row r="36" spans="1:6">
      <c r="A36" s="21"/>
      <c r="B36" s="29"/>
      <c r="C36" s="18">
        <f>IF(B36="",0,VLOOKUP('030301'!B36,Cenik!$A$3:$C$468,2,FALSE))</f>
        <v>0</v>
      </c>
      <c r="D36" s="18">
        <f>IF(B36="",0,VLOOKUP('030301'!B36,Cenik!$A$3:$C$468,3,FALSE))</f>
        <v>0</v>
      </c>
      <c r="E36" s="30"/>
      <c r="F36" s="28">
        <f t="shared" si="2"/>
        <v>0</v>
      </c>
    </row>
    <row r="37" spans="1:6">
      <c r="A37" s="21"/>
      <c r="B37" s="29"/>
      <c r="C37" s="18">
        <f>IF(B37="",0,VLOOKUP('030301'!B37,Cenik!$A$3:$C$468,2,FALSE))</f>
        <v>0</v>
      </c>
      <c r="D37" s="18">
        <f>IF(B37="",0,VLOOKUP('030301'!B37,Cenik!$A$3:$C$468,3,FALSE))</f>
        <v>0</v>
      </c>
      <c r="E37" s="30"/>
      <c r="F37" s="28">
        <f t="shared" si="2"/>
        <v>0</v>
      </c>
    </row>
    <row r="38" spans="1:6">
      <c r="A38" s="21"/>
      <c r="B38" s="29"/>
      <c r="C38" s="18">
        <f>IF(B38="",0,VLOOKUP('030301'!B38,Cenik!$A$3:$C$468,2,FALSE))</f>
        <v>0</v>
      </c>
      <c r="D38" s="18">
        <f>IF(B38="",0,VLOOKUP('030301'!B38,Cenik!$A$3:$C$468,3,FALSE))</f>
        <v>0</v>
      </c>
      <c r="E38" s="30"/>
      <c r="F38" s="28">
        <f t="shared" si="2"/>
        <v>0</v>
      </c>
    </row>
    <row r="39" spans="1:6">
      <c r="A39" s="21"/>
      <c r="B39" s="29"/>
      <c r="C39" s="18">
        <f>IF(B39="",0,VLOOKUP('030301'!B39,Cenik!$A$3:$C$468,2,FALSE))</f>
        <v>0</v>
      </c>
      <c r="D39" s="18">
        <f>IF(B39="",0,VLOOKUP('030301'!B39,Cenik!$A$3:$C$468,3,FALSE))</f>
        <v>0</v>
      </c>
      <c r="E39" s="30"/>
      <c r="F39" s="28">
        <f t="shared" si="2"/>
        <v>0</v>
      </c>
    </row>
    <row r="40" spans="1:6">
      <c r="A40" s="21"/>
      <c r="B40" s="29"/>
      <c r="C40" s="18">
        <f>IF(B40="",0,VLOOKUP('030301'!B40,Cenik!$A$3:$C$468,2,FALSE))</f>
        <v>0</v>
      </c>
      <c r="D40" s="18">
        <f>IF(B40="",0,VLOOKUP('030301'!B40,Cenik!$A$3:$C$468,3,FALSE))</f>
        <v>0</v>
      </c>
      <c r="E40" s="30"/>
      <c r="F40" s="28">
        <f t="shared" si="2"/>
        <v>0</v>
      </c>
    </row>
    <row r="41" spans="1:6">
      <c r="A41" s="21"/>
      <c r="B41" s="29"/>
      <c r="C41" s="18">
        <f>IF(B41="",0,VLOOKUP('030301'!B41,Cenik!$A$3:$C$468,2,FALSE))</f>
        <v>0</v>
      </c>
      <c r="D41" s="18">
        <f>IF(B41="",0,VLOOKUP('030301'!B41,Cenik!$A$3:$C$468,3,FALSE))</f>
        <v>0</v>
      </c>
      <c r="E41" s="30"/>
      <c r="F41" s="28">
        <f t="shared" si="2"/>
        <v>0</v>
      </c>
    </row>
    <row r="42" spans="1:6">
      <c r="A42" s="21"/>
      <c r="B42" s="29"/>
      <c r="C42" s="18">
        <f>IF(B42="",0,VLOOKUP('030301'!B42,Cenik!$A$3:$C$468,2,FALSE))</f>
        <v>0</v>
      </c>
      <c r="D42" s="18">
        <f>IF(B42="",0,VLOOKUP('030301'!B42,Cenik!$A$3:$C$468,3,FALSE))</f>
        <v>0</v>
      </c>
      <c r="E42" s="30"/>
      <c r="F42" s="28">
        <f t="shared" si="2"/>
        <v>0</v>
      </c>
    </row>
    <row r="43" spans="1:6">
      <c r="A43" s="21"/>
      <c r="B43" s="29"/>
      <c r="C43" s="18">
        <f>IF(B43="",0,VLOOKUP('030301'!B43,Cenik!$A$3:$C$468,2,FALSE))</f>
        <v>0</v>
      </c>
      <c r="D43" s="18">
        <f>IF(B43="",0,VLOOKUP('030301'!B43,Cenik!$A$3:$C$468,3,FALSE))</f>
        <v>0</v>
      </c>
      <c r="E43" s="30"/>
      <c r="F43" s="28">
        <f t="shared" si="2"/>
        <v>0</v>
      </c>
    </row>
    <row r="44" spans="1:6" ht="13.5" thickBot="1">
      <c r="A44" s="35"/>
      <c r="B44" s="36"/>
      <c r="C44" s="37">
        <f>IF(B44="",0,VLOOKUP('030301'!B44,Cenik!$A$3:$C$468,2,FALSE))</f>
        <v>0</v>
      </c>
      <c r="D44" s="37">
        <f>IF(B44="",0,VLOOKUP('030301'!B44,Cenik!$A$3:$C$468,3,FALSE))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730</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777</v>
      </c>
      <c r="C1" s="210"/>
      <c r="D1" s="211"/>
      <c r="E1" s="215" t="s">
        <v>384</v>
      </c>
      <c r="F1" s="217" t="s">
        <v>62</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IF(B5="",0,VLOOKUP('030302'!B5,Cenik!$A$3:$C$468,2,FALSE))</f>
        <v>0</v>
      </c>
      <c r="D5" s="18">
        <f>IF(B5="",0,VLOOKUP('030302'!B5,Cenik!$A$3:$C$468,3,FALSE))</f>
        <v>0</v>
      </c>
      <c r="E5" s="19"/>
      <c r="F5" s="20">
        <f t="shared" ref="F5:F14" si="0">D5*E5</f>
        <v>0</v>
      </c>
    </row>
    <row r="6" spans="1:6">
      <c r="A6" s="21"/>
      <c r="B6" s="22"/>
      <c r="C6" s="18">
        <f>IF(B6="",0,VLOOKUP('030302'!B6,Cenik!$A$3:$C$468,2,FALSE))</f>
        <v>0</v>
      </c>
      <c r="D6" s="18">
        <f>IF(B6="",0,VLOOKUP('030302'!B6,Cenik!$A$3:$C$468,3,FALSE))</f>
        <v>0</v>
      </c>
      <c r="E6" s="23"/>
      <c r="F6" s="20">
        <f t="shared" si="0"/>
        <v>0</v>
      </c>
    </row>
    <row r="7" spans="1:6">
      <c r="A7" s="21"/>
      <c r="B7" s="22"/>
      <c r="C7" s="18">
        <f>IF(B7="",0,VLOOKUP('030302'!B7,Cenik!$A$3:$C$468,2,FALSE))</f>
        <v>0</v>
      </c>
      <c r="D7" s="18">
        <f>IF(B7="",0,VLOOKUP('030302'!B7,Cenik!$A$3:$C$468,3,FALSE))</f>
        <v>0</v>
      </c>
      <c r="E7" s="23"/>
      <c r="F7" s="20">
        <f t="shared" si="0"/>
        <v>0</v>
      </c>
    </row>
    <row r="8" spans="1:6">
      <c r="A8" s="21"/>
      <c r="B8" s="22"/>
      <c r="C8" s="18">
        <f>IF(B8="",0,VLOOKUP('030302'!B8,Cenik!$A$3:$C$468,2,FALSE))</f>
        <v>0</v>
      </c>
      <c r="D8" s="18">
        <f>IF(B8="",0,VLOOKUP('030302'!B8,Cenik!$A$3:$C$468,3,FALSE))</f>
        <v>0</v>
      </c>
      <c r="E8" s="23"/>
      <c r="F8" s="20">
        <f t="shared" si="0"/>
        <v>0</v>
      </c>
    </row>
    <row r="9" spans="1:6">
      <c r="A9" s="21"/>
      <c r="B9" s="22"/>
      <c r="C9" s="18">
        <f>IF(B9="",0,VLOOKUP('030302'!B9,Cenik!$A$3:$C$468,2,FALSE))</f>
        <v>0</v>
      </c>
      <c r="D9" s="18">
        <f>IF(B9="",0,VLOOKUP('030302'!B9,Cenik!$A$3:$C$468,3,FALSE))</f>
        <v>0</v>
      </c>
      <c r="E9" s="23"/>
      <c r="F9" s="20">
        <f t="shared" si="0"/>
        <v>0</v>
      </c>
    </row>
    <row r="10" spans="1:6">
      <c r="A10" s="21"/>
      <c r="B10" s="22"/>
      <c r="C10" s="18">
        <f>IF(B10="",0,VLOOKUP('030302'!B10,Cenik!$A$3:$C$468,2,FALSE))</f>
        <v>0</v>
      </c>
      <c r="D10" s="18">
        <f>IF(B10="",0,VLOOKUP('030302'!B10,Cenik!$A$3:$C$468,3,FALSE))</f>
        <v>0</v>
      </c>
      <c r="E10" s="23"/>
      <c r="F10" s="20">
        <f t="shared" si="0"/>
        <v>0</v>
      </c>
    </row>
    <row r="11" spans="1:6">
      <c r="A11" s="21"/>
      <c r="B11" s="22"/>
      <c r="C11" s="18">
        <f>IF(B11="",0,VLOOKUP('030302'!B11,Cenik!$A$3:$C$468,2,FALSE))</f>
        <v>0</v>
      </c>
      <c r="D11" s="18">
        <f>IF(B11="",0,VLOOKUP('030302'!B11,Cenik!$A$3:$C$468,3,FALSE))</f>
        <v>0</v>
      </c>
      <c r="E11" s="23"/>
      <c r="F11" s="20">
        <f t="shared" si="0"/>
        <v>0</v>
      </c>
    </row>
    <row r="12" spans="1:6">
      <c r="A12" s="21"/>
      <c r="B12" s="22"/>
      <c r="C12" s="18">
        <f>IF(B12="",0,VLOOKUP('030302'!B12,Cenik!$A$3:$C$468,2,FALSE))</f>
        <v>0</v>
      </c>
      <c r="D12" s="18">
        <f>IF(B12="",0,VLOOKUP('030302'!B12,Cenik!$A$3:$C$468,3,FALSE))</f>
        <v>0</v>
      </c>
      <c r="E12" s="23"/>
      <c r="F12" s="20">
        <f t="shared" si="0"/>
        <v>0</v>
      </c>
    </row>
    <row r="13" spans="1:6">
      <c r="A13" s="21"/>
      <c r="B13" s="22"/>
      <c r="C13" s="18">
        <f>IF(B13="",0,VLOOKUP('030302'!B13,Cenik!$A$3:$C$468,2,FALSE))</f>
        <v>0</v>
      </c>
      <c r="D13" s="18">
        <f>IF(B13="",0,VLOOKUP('030302'!B13,Cenik!$A$3:$C$468,3,FALSE))</f>
        <v>0</v>
      </c>
      <c r="E13" s="23"/>
      <c r="F13" s="20">
        <f t="shared" si="0"/>
        <v>0</v>
      </c>
    </row>
    <row r="14" spans="1:6" ht="13.5" thickBot="1">
      <c r="A14" s="21"/>
      <c r="B14" s="22"/>
      <c r="C14" s="18">
        <f>IF(B14="",0,VLOOKUP('030302'!B14,Cenik!$A$3:$C$468,2,FALSE))</f>
        <v>0</v>
      </c>
      <c r="D14" s="18">
        <f>IF(B14="",0,VLOOKUP('030302'!B14,Cenik!$A$3:$C$468,3,FALSE))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IF(B16="",0,VLOOKUP('030302'!B16,Cenik!$A$3:$C$468,2,FALSE))</f>
        <v>0</v>
      </c>
      <c r="D16" s="18">
        <f>IF(B16="",0,VLOOKUP('030302'!B16,Cenik!$A$3:$C$468,3,FALSE))</f>
        <v>0</v>
      </c>
      <c r="E16" s="27"/>
      <c r="F16" s="28">
        <f t="shared" ref="F16:F29" si="1">D16*E16</f>
        <v>0</v>
      </c>
    </row>
    <row r="17" spans="1:9">
      <c r="A17" s="21"/>
      <c r="B17" s="29"/>
      <c r="C17" s="18">
        <f>IF(B17="",0,VLOOKUP('030302'!B17,Cenik!$A$3:$C$468,2,FALSE))</f>
        <v>0</v>
      </c>
      <c r="D17" s="18">
        <f>IF(B17="",0,VLOOKUP('030302'!B17,Cenik!$A$3:$C$468,3,FALSE))</f>
        <v>0</v>
      </c>
      <c r="E17" s="30"/>
      <c r="F17" s="28">
        <f t="shared" si="1"/>
        <v>0</v>
      </c>
    </row>
    <row r="18" spans="1:9">
      <c r="A18" s="21"/>
      <c r="B18" s="31"/>
      <c r="C18" s="18">
        <f>IF(B18="",0,VLOOKUP('030302'!B18,Cenik!$A$3:$C$468,2,FALSE))</f>
        <v>0</v>
      </c>
      <c r="D18" s="18">
        <f>IF(B18="",0,VLOOKUP('030302'!B18,Cenik!$A$3:$C$468,3,FALSE))</f>
        <v>0</v>
      </c>
      <c r="E18" s="30"/>
      <c r="F18" s="28">
        <f t="shared" si="1"/>
        <v>0</v>
      </c>
    </row>
    <row r="19" spans="1:9">
      <c r="A19" s="21"/>
      <c r="B19" s="29"/>
      <c r="C19" s="18">
        <f>IF(B19="",0,VLOOKUP('030302'!B19,Cenik!$A$3:$C$468,2,FALSE))</f>
        <v>0</v>
      </c>
      <c r="D19" s="18">
        <f>IF(B19="",0,VLOOKUP('030302'!B19,Cenik!$A$3:$C$468,3,FALSE))</f>
        <v>0</v>
      </c>
      <c r="E19" s="30"/>
      <c r="F19" s="28">
        <f t="shared" si="1"/>
        <v>0</v>
      </c>
    </row>
    <row r="20" spans="1:9">
      <c r="A20" s="21"/>
      <c r="B20" s="29"/>
      <c r="C20" s="18">
        <f>IF(B20="",0,VLOOKUP('030302'!B20,Cenik!$A$3:$C$468,2,FALSE))</f>
        <v>0</v>
      </c>
      <c r="D20" s="18">
        <f>IF(B20="",0,VLOOKUP('030302'!B20,Cenik!$A$3:$C$468,3,FALSE))</f>
        <v>0</v>
      </c>
      <c r="E20" s="30"/>
      <c r="F20" s="28">
        <f t="shared" si="1"/>
        <v>0</v>
      </c>
    </row>
    <row r="21" spans="1:9">
      <c r="A21" s="21"/>
      <c r="B21" s="29"/>
      <c r="C21" s="18">
        <f>IF(B21="",0,VLOOKUP('030302'!B21,Cenik!$A$3:$C$468,2,FALSE))</f>
        <v>0</v>
      </c>
      <c r="D21" s="18">
        <f>IF(B21="",0,VLOOKUP('030302'!B21,Cenik!$A$3:$C$468,3,FALSE))</f>
        <v>0</v>
      </c>
      <c r="E21" s="30"/>
      <c r="F21" s="28">
        <f t="shared" si="1"/>
        <v>0</v>
      </c>
    </row>
    <row r="22" spans="1:9">
      <c r="A22" s="21"/>
      <c r="B22" s="29"/>
      <c r="C22" s="18">
        <f>IF(B22="",0,VLOOKUP('030302'!B22,Cenik!$A$3:$C$468,2,FALSE))</f>
        <v>0</v>
      </c>
      <c r="D22" s="18">
        <f>IF(B22="",0,VLOOKUP('030302'!B22,Cenik!$A$3:$C$468,3,FALSE))</f>
        <v>0</v>
      </c>
      <c r="E22" s="30"/>
      <c r="F22" s="28">
        <f t="shared" si="1"/>
        <v>0</v>
      </c>
    </row>
    <row r="23" spans="1:9">
      <c r="A23" s="21"/>
      <c r="B23" s="29"/>
      <c r="C23" s="18">
        <f>IF(B23="",0,VLOOKUP('030302'!B23,Cenik!$A$3:$C$468,2,FALSE))</f>
        <v>0</v>
      </c>
      <c r="D23" s="18">
        <f>IF(B23="",0,VLOOKUP('030302'!B23,Cenik!$A$3:$C$468,3,FALSE))</f>
        <v>0</v>
      </c>
      <c r="E23" s="30"/>
      <c r="F23" s="28">
        <f t="shared" si="1"/>
        <v>0</v>
      </c>
    </row>
    <row r="24" spans="1:9">
      <c r="A24" s="21"/>
      <c r="B24" s="29"/>
      <c r="C24" s="18">
        <f>IF(B24="",0,VLOOKUP('030302'!B24,Cenik!$A$3:$C$468,2,FALSE))</f>
        <v>0</v>
      </c>
      <c r="D24" s="18">
        <f>IF(B24="",0,VLOOKUP('030302'!B24,Cenik!$A$3:$C$468,3,FALSE))</f>
        <v>0</v>
      </c>
      <c r="E24" s="30"/>
      <c r="F24" s="28">
        <f t="shared" si="1"/>
        <v>0</v>
      </c>
    </row>
    <row r="25" spans="1:9">
      <c r="A25" s="21"/>
      <c r="B25" s="29"/>
      <c r="C25" s="18">
        <f>IF(B25="",0,VLOOKUP('030302'!B25,Cenik!$A$3:$C$468,2,FALSE))</f>
        <v>0</v>
      </c>
      <c r="D25" s="18">
        <f>IF(B25="",0,VLOOKUP('030302'!B25,Cenik!$A$3:$C$468,3,FALSE))</f>
        <v>0</v>
      </c>
      <c r="E25" s="30"/>
      <c r="F25" s="28">
        <f t="shared" si="1"/>
        <v>0</v>
      </c>
    </row>
    <row r="26" spans="1:9">
      <c r="A26" s="21"/>
      <c r="B26" s="29"/>
      <c r="C26" s="18">
        <f>IF(B26="",0,VLOOKUP('030302'!B26,Cenik!$A$3:$C$468,2,FALSE))</f>
        <v>0</v>
      </c>
      <c r="D26" s="18">
        <f>IF(B26="",0,VLOOKUP('030302'!B26,Cenik!$A$3:$C$468,3,FALSE))</f>
        <v>0</v>
      </c>
      <c r="E26" s="30"/>
      <c r="F26" s="28">
        <f t="shared" si="1"/>
        <v>0</v>
      </c>
    </row>
    <row r="27" spans="1:9">
      <c r="A27" s="21"/>
      <c r="B27" s="29"/>
      <c r="C27" s="18">
        <f>IF(B27="",0,VLOOKUP('030302'!B27,Cenik!$A$3:$C$468,2,FALSE))</f>
        <v>0</v>
      </c>
      <c r="D27" s="18">
        <f>IF(B27="",0,VLOOKUP('030302'!B27,Cenik!$A$3:$C$468,3,FALSE))</f>
        <v>0</v>
      </c>
      <c r="E27" s="30"/>
      <c r="F27" s="28">
        <f t="shared" si="1"/>
        <v>0</v>
      </c>
    </row>
    <row r="28" spans="1:9">
      <c r="A28" s="21"/>
      <c r="B28" s="29"/>
      <c r="C28" s="18">
        <f>IF(B28="",0,VLOOKUP('030302'!B28,Cenik!$A$3:$C$468,2,FALSE))</f>
        <v>0</v>
      </c>
      <c r="D28" s="18">
        <f>IF(B28="",0,VLOOKUP('030302'!B28,Cenik!$A$3:$C$468,3,FALSE))</f>
        <v>0</v>
      </c>
      <c r="E28" s="30"/>
      <c r="F28" s="28">
        <f t="shared" si="1"/>
        <v>0</v>
      </c>
    </row>
    <row r="29" spans="1:9" ht="13.5" thickBot="1">
      <c r="A29" s="21"/>
      <c r="B29" s="29"/>
      <c r="C29" s="18">
        <f>IF(B29="",0,VLOOKUP('030302'!B29,Cenik!$A$3:$C$468,2,FALSE))</f>
        <v>0</v>
      </c>
      <c r="D29" s="18">
        <f>IF(B29="",0,VLOOKUP('030302'!B29,Cenik!$A$3:$C$468,3,FALSE))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IF(B31="",0,VLOOKUP('030302'!B31,Cenik!$A$3:$C$468,2,FALSE))</f>
        <v>0</v>
      </c>
      <c r="D31" s="33">
        <f>IF(B31="",0,VLOOKUP('030302'!B31,Cenik!$A$3:$C$468,3,FALSE))</f>
        <v>0</v>
      </c>
      <c r="E31" s="27"/>
      <c r="F31" s="34">
        <f t="shared" ref="F31:F44" si="2">D31*E31</f>
        <v>0</v>
      </c>
      <c r="I31" s="7"/>
    </row>
    <row r="32" spans="1:9">
      <c r="A32" s="21"/>
      <c r="B32" s="29"/>
      <c r="C32" s="18">
        <f>IF(B32="",0,VLOOKUP('030302'!B32,Cenik!$A$3:$C$468,2,FALSE))</f>
        <v>0</v>
      </c>
      <c r="D32" s="18">
        <f>IF(B32="",0,VLOOKUP('030302'!B32,Cenik!$A$3:$C$468,3,FALSE))</f>
        <v>0</v>
      </c>
      <c r="E32" s="30"/>
      <c r="F32" s="28">
        <f t="shared" si="2"/>
        <v>0</v>
      </c>
      <c r="I32" s="7"/>
    </row>
    <row r="33" spans="1:6">
      <c r="A33" s="21"/>
      <c r="B33" s="29"/>
      <c r="C33" s="18">
        <f>IF(B33="",0,VLOOKUP('030302'!B33,Cenik!$A$3:$C$468,2,FALSE))</f>
        <v>0</v>
      </c>
      <c r="D33" s="18">
        <f>IF(B33="",0,VLOOKUP('030302'!B33,Cenik!$A$3:$C$468,3,FALSE))</f>
        <v>0</v>
      </c>
      <c r="E33" s="30"/>
      <c r="F33" s="28">
        <f t="shared" si="2"/>
        <v>0</v>
      </c>
    </row>
    <row r="34" spans="1:6">
      <c r="A34" s="21"/>
      <c r="B34" s="29"/>
      <c r="C34" s="18">
        <f>IF(B34="",0,VLOOKUP('030302'!B34,Cenik!$A$3:$C$468,2,FALSE))</f>
        <v>0</v>
      </c>
      <c r="D34" s="18">
        <f>IF(B34="",0,VLOOKUP('030302'!B34,Cenik!$A$3:$C$468,3,FALSE))</f>
        <v>0</v>
      </c>
      <c r="E34" s="30"/>
      <c r="F34" s="28">
        <f t="shared" si="2"/>
        <v>0</v>
      </c>
    </row>
    <row r="35" spans="1:6">
      <c r="A35" s="21"/>
      <c r="B35" s="29"/>
      <c r="C35" s="18">
        <f>IF(B35="",0,VLOOKUP('030302'!B35,Cenik!$A$3:$C$468,2,FALSE))</f>
        <v>0</v>
      </c>
      <c r="D35" s="18">
        <f>IF(B35="",0,VLOOKUP('030302'!B35,Cenik!$A$3:$C$468,3,FALSE))</f>
        <v>0</v>
      </c>
      <c r="E35" s="30"/>
      <c r="F35" s="28">
        <f t="shared" si="2"/>
        <v>0</v>
      </c>
    </row>
    <row r="36" spans="1:6">
      <c r="A36" s="21"/>
      <c r="B36" s="29"/>
      <c r="C36" s="18">
        <f>IF(B36="",0,VLOOKUP('030302'!B36,Cenik!$A$3:$C$468,2,FALSE))</f>
        <v>0</v>
      </c>
      <c r="D36" s="18">
        <f>IF(B36="",0,VLOOKUP('030302'!B36,Cenik!$A$3:$C$468,3,FALSE))</f>
        <v>0</v>
      </c>
      <c r="E36" s="30"/>
      <c r="F36" s="28">
        <f t="shared" si="2"/>
        <v>0</v>
      </c>
    </row>
    <row r="37" spans="1:6">
      <c r="A37" s="21"/>
      <c r="B37" s="29"/>
      <c r="C37" s="18">
        <f>IF(B37="",0,VLOOKUP('030302'!B37,Cenik!$A$3:$C$468,2,FALSE))</f>
        <v>0</v>
      </c>
      <c r="D37" s="18">
        <f>IF(B37="",0,VLOOKUP('030302'!B37,Cenik!$A$3:$C$468,3,FALSE))</f>
        <v>0</v>
      </c>
      <c r="E37" s="30"/>
      <c r="F37" s="28">
        <f t="shared" si="2"/>
        <v>0</v>
      </c>
    </row>
    <row r="38" spans="1:6">
      <c r="A38" s="21"/>
      <c r="B38" s="29"/>
      <c r="C38" s="18">
        <f>IF(B38="",0,VLOOKUP('030302'!B38,Cenik!$A$3:$C$468,2,FALSE))</f>
        <v>0</v>
      </c>
      <c r="D38" s="18">
        <f>IF(B38="",0,VLOOKUP('030302'!B38,Cenik!$A$3:$C$468,3,FALSE))</f>
        <v>0</v>
      </c>
      <c r="E38" s="30"/>
      <c r="F38" s="28">
        <f t="shared" si="2"/>
        <v>0</v>
      </c>
    </row>
    <row r="39" spans="1:6">
      <c r="A39" s="21"/>
      <c r="B39" s="29"/>
      <c r="C39" s="18">
        <f>IF(B39="",0,VLOOKUP('030302'!B39,Cenik!$A$3:$C$468,2,FALSE))</f>
        <v>0</v>
      </c>
      <c r="D39" s="18">
        <f>IF(B39="",0,VLOOKUP('030302'!B39,Cenik!$A$3:$C$468,3,FALSE))</f>
        <v>0</v>
      </c>
      <c r="E39" s="30"/>
      <c r="F39" s="28">
        <f t="shared" si="2"/>
        <v>0</v>
      </c>
    </row>
    <row r="40" spans="1:6">
      <c r="A40" s="21"/>
      <c r="B40" s="29"/>
      <c r="C40" s="18">
        <f>IF(B40="",0,VLOOKUP('030302'!B40,Cenik!$A$3:$C$468,2,FALSE))</f>
        <v>0</v>
      </c>
      <c r="D40" s="18">
        <f>IF(B40="",0,VLOOKUP('030302'!B40,Cenik!$A$3:$C$468,3,FALSE))</f>
        <v>0</v>
      </c>
      <c r="E40" s="30"/>
      <c r="F40" s="28">
        <f t="shared" si="2"/>
        <v>0</v>
      </c>
    </row>
    <row r="41" spans="1:6">
      <c r="A41" s="21"/>
      <c r="B41" s="29"/>
      <c r="C41" s="18">
        <f>IF(B41="",0,VLOOKUP('030302'!B41,Cenik!$A$3:$C$468,2,FALSE))</f>
        <v>0</v>
      </c>
      <c r="D41" s="18">
        <f>IF(B41="",0,VLOOKUP('030302'!B41,Cenik!$A$3:$C$468,3,FALSE))</f>
        <v>0</v>
      </c>
      <c r="E41" s="30"/>
      <c r="F41" s="28">
        <f t="shared" si="2"/>
        <v>0</v>
      </c>
    </row>
    <row r="42" spans="1:6">
      <c r="A42" s="21"/>
      <c r="B42" s="29"/>
      <c r="C42" s="18">
        <f>IF(B42="",0,VLOOKUP('030302'!B42,Cenik!$A$3:$C$468,2,FALSE))</f>
        <v>0</v>
      </c>
      <c r="D42" s="18">
        <f>IF(B42="",0,VLOOKUP('030302'!B42,Cenik!$A$3:$C$468,3,FALSE))</f>
        <v>0</v>
      </c>
      <c r="E42" s="30"/>
      <c r="F42" s="28">
        <f t="shared" si="2"/>
        <v>0</v>
      </c>
    </row>
    <row r="43" spans="1:6">
      <c r="A43" s="21"/>
      <c r="B43" s="29"/>
      <c r="C43" s="18">
        <f>IF(B43="",0,VLOOKUP('030302'!B43,Cenik!$A$3:$C$468,2,FALSE))</f>
        <v>0</v>
      </c>
      <c r="D43" s="18">
        <f>IF(B43="",0,VLOOKUP('030302'!B43,Cenik!$A$3:$C$468,3,FALSE))</f>
        <v>0</v>
      </c>
      <c r="E43" s="30"/>
      <c r="F43" s="28">
        <f t="shared" si="2"/>
        <v>0</v>
      </c>
    </row>
    <row r="44" spans="1:6" ht="13.5" thickBot="1">
      <c r="A44" s="35"/>
      <c r="B44" s="36"/>
      <c r="C44" s="37">
        <f>IF(B44="",0,VLOOKUP('030302'!B44,Cenik!$A$3:$C$468,2,FALSE))</f>
        <v>0</v>
      </c>
      <c r="D44" s="37">
        <f>IF(B44="",0,VLOOKUP('030302'!B44,Cenik!$A$3:$C$468,3,FALSE))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729</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750</v>
      </c>
      <c r="C1" s="210"/>
      <c r="D1" s="211"/>
      <c r="E1" s="215" t="s">
        <v>384</v>
      </c>
      <c r="F1" s="217" t="s">
        <v>261</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IF(B5="",0,VLOOKUP('010101'!B5,Cenik!$A$3:$C$468,2,FALSE))</f>
        <v>0</v>
      </c>
      <c r="D5" s="18">
        <f>IF(B5="",0,VLOOKUP('010101'!B5,Cenik!$A$3:$C$468,3,FALSE))</f>
        <v>0</v>
      </c>
      <c r="E5" s="19"/>
      <c r="F5" s="20">
        <f t="shared" ref="F5:F14" si="0">D5*E5</f>
        <v>0</v>
      </c>
    </row>
    <row r="6" spans="1:6">
      <c r="A6" s="21"/>
      <c r="B6" s="22"/>
      <c r="C6" s="18">
        <f>IF(B6="",0,VLOOKUP('010101'!B6,Cenik!$A$3:$C$468,2,FALSE))</f>
        <v>0</v>
      </c>
      <c r="D6" s="18">
        <f>IF(B6="",0,VLOOKUP('010101'!B6,Cenik!$A$3:$C$468,3,FALSE))</f>
        <v>0</v>
      </c>
      <c r="E6" s="23"/>
      <c r="F6" s="20">
        <f t="shared" si="0"/>
        <v>0</v>
      </c>
    </row>
    <row r="7" spans="1:6">
      <c r="A7" s="21"/>
      <c r="B7" s="22"/>
      <c r="C7" s="18">
        <f>IF(B7="",0,VLOOKUP('010101'!B7,Cenik!$A$3:$C$468,2,FALSE))</f>
        <v>0</v>
      </c>
      <c r="D7" s="18">
        <f>IF(B7="",0,VLOOKUP('010101'!B7,Cenik!$A$3:$C$468,3,FALSE))</f>
        <v>0</v>
      </c>
      <c r="E7" s="23"/>
      <c r="F7" s="20">
        <f t="shared" si="0"/>
        <v>0</v>
      </c>
    </row>
    <row r="8" spans="1:6">
      <c r="A8" s="21"/>
      <c r="B8" s="22"/>
      <c r="C8" s="18">
        <f>IF(B8="",0,VLOOKUP('010101'!B8,Cenik!$A$3:$C$468,2,FALSE))</f>
        <v>0</v>
      </c>
      <c r="D8" s="18">
        <f>IF(B8="",0,VLOOKUP('010101'!B8,Cenik!$A$3:$C$468,3,FALSE))</f>
        <v>0</v>
      </c>
      <c r="E8" s="23"/>
      <c r="F8" s="20">
        <f t="shared" si="0"/>
        <v>0</v>
      </c>
    </row>
    <row r="9" spans="1:6">
      <c r="A9" s="21"/>
      <c r="B9" s="22"/>
      <c r="C9" s="18">
        <f>IF(B9="",0,VLOOKUP('010101'!B9,Cenik!$A$3:$C$468,2,FALSE))</f>
        <v>0</v>
      </c>
      <c r="D9" s="18">
        <f>IF(B9="",0,VLOOKUP('010101'!B9,Cenik!$A$3:$C$468,3,FALSE))</f>
        <v>0</v>
      </c>
      <c r="E9" s="23"/>
      <c r="F9" s="20">
        <f t="shared" si="0"/>
        <v>0</v>
      </c>
    </row>
    <row r="10" spans="1:6">
      <c r="A10" s="21"/>
      <c r="B10" s="22"/>
      <c r="C10" s="18">
        <f>IF(B10="",0,VLOOKUP('010101'!B10,Cenik!$A$3:$C$468,2,FALSE))</f>
        <v>0</v>
      </c>
      <c r="D10" s="18">
        <f>IF(B10="",0,VLOOKUP('010101'!B10,Cenik!$A$3:$C$468,3,FALSE))</f>
        <v>0</v>
      </c>
      <c r="E10" s="23"/>
      <c r="F10" s="20">
        <f t="shared" si="0"/>
        <v>0</v>
      </c>
    </row>
    <row r="11" spans="1:6">
      <c r="A11" s="21"/>
      <c r="B11" s="22"/>
      <c r="C11" s="18">
        <f>IF(B11="",0,VLOOKUP('010101'!B11,Cenik!$A$3:$C$468,2,FALSE))</f>
        <v>0</v>
      </c>
      <c r="D11" s="18">
        <f>IF(B11="",0,VLOOKUP('010101'!B11,Cenik!$A$3:$C$468,3,FALSE))</f>
        <v>0</v>
      </c>
      <c r="E11" s="23"/>
      <c r="F11" s="20">
        <f t="shared" si="0"/>
        <v>0</v>
      </c>
    </row>
    <row r="12" spans="1:6">
      <c r="A12" s="21"/>
      <c r="B12" s="22"/>
      <c r="C12" s="18">
        <f>IF(B12="",0,VLOOKUP('010101'!B12,Cenik!$A$3:$C$468,2,FALSE))</f>
        <v>0</v>
      </c>
      <c r="D12" s="18">
        <f>IF(B12="",0,VLOOKUP('010101'!B12,Cenik!$A$3:$C$468,3,FALSE))</f>
        <v>0</v>
      </c>
      <c r="E12" s="23"/>
      <c r="F12" s="20">
        <f t="shared" si="0"/>
        <v>0</v>
      </c>
    </row>
    <row r="13" spans="1:6">
      <c r="A13" s="21"/>
      <c r="B13" s="22"/>
      <c r="C13" s="18">
        <f>IF(B13="",0,VLOOKUP('010101'!B13,Cenik!$A$3:$C$468,2,FALSE))</f>
        <v>0</v>
      </c>
      <c r="D13" s="18">
        <f>IF(B13="",0,VLOOKUP('010101'!B13,Cenik!$A$3:$C$468,3,FALSE))</f>
        <v>0</v>
      </c>
      <c r="E13" s="23"/>
      <c r="F13" s="20">
        <f t="shared" si="0"/>
        <v>0</v>
      </c>
    </row>
    <row r="14" spans="1:6" ht="13.5" thickBot="1">
      <c r="A14" s="21"/>
      <c r="B14" s="22"/>
      <c r="C14" s="18">
        <f>IF(B14="",0,VLOOKUP('010101'!B14,Cenik!$A$3:$C$468,2,FALSE))</f>
        <v>0</v>
      </c>
      <c r="D14" s="18">
        <f>IF(B14="",0,VLOOKUP('010101'!B14,Cenik!$A$3:$C$468,3,FALSE))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IF(B16="",0,VLOOKUP('010101'!B16,Cenik!$A$3:$C$468,2,FALSE))</f>
        <v>0</v>
      </c>
      <c r="D16" s="18">
        <f>IF(B16="",0,VLOOKUP('010101'!B16,Cenik!$A$3:$C$468,3,FALSE))</f>
        <v>0</v>
      </c>
      <c r="E16" s="27"/>
      <c r="F16" s="28">
        <f t="shared" ref="F16:F29" si="1">D16*E16</f>
        <v>0</v>
      </c>
    </row>
    <row r="17" spans="1:9">
      <c r="A17" s="21"/>
      <c r="B17" s="29"/>
      <c r="C17" s="18">
        <f>IF(B17="",0,VLOOKUP('010101'!B17,Cenik!$A$3:$C$468,2,FALSE))</f>
        <v>0</v>
      </c>
      <c r="D17" s="18">
        <f>IF(B17="",0,VLOOKUP('010101'!B17,Cenik!$A$3:$C$468,3,FALSE))</f>
        <v>0</v>
      </c>
      <c r="E17" s="30"/>
      <c r="F17" s="28">
        <f t="shared" si="1"/>
        <v>0</v>
      </c>
    </row>
    <row r="18" spans="1:9">
      <c r="A18" s="21"/>
      <c r="B18" s="31"/>
      <c r="C18" s="18">
        <f>IF(B18="",0,VLOOKUP('010101'!B18,Cenik!$A$3:$C$468,2,FALSE))</f>
        <v>0</v>
      </c>
      <c r="D18" s="18">
        <f>IF(B18="",0,VLOOKUP('010101'!B18,Cenik!$A$3:$C$468,3,FALSE))</f>
        <v>0</v>
      </c>
      <c r="E18" s="30"/>
      <c r="F18" s="28">
        <f t="shared" si="1"/>
        <v>0</v>
      </c>
    </row>
    <row r="19" spans="1:9">
      <c r="A19" s="21"/>
      <c r="B19" s="29"/>
      <c r="C19" s="18">
        <f>IF(B19="",0,VLOOKUP('010101'!B19,Cenik!$A$3:$C$468,2,FALSE))</f>
        <v>0</v>
      </c>
      <c r="D19" s="18">
        <f>IF(B19="",0,VLOOKUP('010101'!B19,Cenik!$A$3:$C$468,3,FALSE))</f>
        <v>0</v>
      </c>
      <c r="E19" s="30"/>
      <c r="F19" s="28">
        <f t="shared" si="1"/>
        <v>0</v>
      </c>
    </row>
    <row r="20" spans="1:9">
      <c r="A20" s="21"/>
      <c r="B20" s="29"/>
      <c r="C20" s="18">
        <f>IF(B20="",0,VLOOKUP('010101'!B20,Cenik!$A$3:$C$468,2,FALSE))</f>
        <v>0</v>
      </c>
      <c r="D20" s="18">
        <f>IF(B20="",0,VLOOKUP('010101'!B20,Cenik!$A$3:$C$468,3,FALSE))</f>
        <v>0</v>
      </c>
      <c r="E20" s="30"/>
      <c r="F20" s="28">
        <f t="shared" si="1"/>
        <v>0</v>
      </c>
    </row>
    <row r="21" spans="1:9">
      <c r="A21" s="21"/>
      <c r="B21" s="29"/>
      <c r="C21" s="18">
        <f>IF(B21="",0,VLOOKUP('010101'!B21,Cenik!$A$3:$C$468,2,FALSE))</f>
        <v>0</v>
      </c>
      <c r="D21" s="18">
        <f>IF(B21="",0,VLOOKUP('010101'!B21,Cenik!$A$3:$C$468,3,FALSE))</f>
        <v>0</v>
      </c>
      <c r="E21" s="30"/>
      <c r="F21" s="28">
        <f t="shared" si="1"/>
        <v>0</v>
      </c>
    </row>
    <row r="22" spans="1:9">
      <c r="A22" s="21"/>
      <c r="B22" s="29"/>
      <c r="C22" s="18">
        <f>IF(B22="",0,VLOOKUP('010101'!B22,Cenik!$A$3:$C$468,2,FALSE))</f>
        <v>0</v>
      </c>
      <c r="D22" s="18">
        <f>IF(B22="",0,VLOOKUP('010101'!B22,Cenik!$A$3:$C$468,3,FALSE))</f>
        <v>0</v>
      </c>
      <c r="E22" s="30"/>
      <c r="F22" s="28">
        <f t="shared" si="1"/>
        <v>0</v>
      </c>
    </row>
    <row r="23" spans="1:9">
      <c r="A23" s="21"/>
      <c r="B23" s="29"/>
      <c r="C23" s="18">
        <f>IF(B23="",0,VLOOKUP('010101'!B23,Cenik!$A$3:$C$468,2,FALSE))</f>
        <v>0</v>
      </c>
      <c r="D23" s="18">
        <f>IF(B23="",0,VLOOKUP('010101'!B23,Cenik!$A$3:$C$468,3,FALSE))</f>
        <v>0</v>
      </c>
      <c r="E23" s="30"/>
      <c r="F23" s="28">
        <f t="shared" si="1"/>
        <v>0</v>
      </c>
    </row>
    <row r="24" spans="1:9">
      <c r="A24" s="21"/>
      <c r="B24" s="29"/>
      <c r="C24" s="18">
        <f>IF(B24="",0,VLOOKUP('010101'!B24,Cenik!$A$3:$C$468,2,FALSE))</f>
        <v>0</v>
      </c>
      <c r="D24" s="18">
        <f>IF(B24="",0,VLOOKUP('010101'!B24,Cenik!$A$3:$C$468,3,FALSE))</f>
        <v>0</v>
      </c>
      <c r="E24" s="30"/>
      <c r="F24" s="28">
        <f t="shared" si="1"/>
        <v>0</v>
      </c>
    </row>
    <row r="25" spans="1:9">
      <c r="A25" s="21"/>
      <c r="B25" s="29"/>
      <c r="C25" s="18">
        <f>IF(B25="",0,VLOOKUP('010101'!B25,Cenik!$A$3:$C$468,2,FALSE))</f>
        <v>0</v>
      </c>
      <c r="D25" s="18">
        <f>IF(B25="",0,VLOOKUP('010101'!B25,Cenik!$A$3:$C$468,3,FALSE))</f>
        <v>0</v>
      </c>
      <c r="E25" s="30"/>
      <c r="F25" s="28">
        <f t="shared" si="1"/>
        <v>0</v>
      </c>
    </row>
    <row r="26" spans="1:9">
      <c r="A26" s="21"/>
      <c r="B26" s="29"/>
      <c r="C26" s="18">
        <f>IF(B26="",0,VLOOKUP('010101'!B26,Cenik!$A$3:$C$468,2,FALSE))</f>
        <v>0</v>
      </c>
      <c r="D26" s="18">
        <f>IF(B26="",0,VLOOKUP('010101'!B26,Cenik!$A$3:$C$468,3,FALSE))</f>
        <v>0</v>
      </c>
      <c r="E26" s="30"/>
      <c r="F26" s="28">
        <f t="shared" si="1"/>
        <v>0</v>
      </c>
    </row>
    <row r="27" spans="1:9">
      <c r="A27" s="21"/>
      <c r="B27" s="29"/>
      <c r="C27" s="18">
        <f>IF(B27="",0,VLOOKUP('010101'!B27,Cenik!$A$3:$C$468,2,FALSE))</f>
        <v>0</v>
      </c>
      <c r="D27" s="18">
        <f>IF(B27="",0,VLOOKUP('010101'!B27,Cenik!$A$3:$C$468,3,FALSE))</f>
        <v>0</v>
      </c>
      <c r="E27" s="30"/>
      <c r="F27" s="28">
        <f t="shared" si="1"/>
        <v>0</v>
      </c>
    </row>
    <row r="28" spans="1:9">
      <c r="A28" s="21"/>
      <c r="B28" s="29"/>
      <c r="C28" s="18">
        <f>IF(B28="",0,VLOOKUP('010101'!B28,Cenik!$A$3:$C$468,2,FALSE))</f>
        <v>0</v>
      </c>
      <c r="D28" s="18">
        <f>IF(B28="",0,VLOOKUP('010101'!B28,Cenik!$A$3:$C$468,3,FALSE))</f>
        <v>0</v>
      </c>
      <c r="E28" s="30"/>
      <c r="F28" s="28">
        <f t="shared" si="1"/>
        <v>0</v>
      </c>
    </row>
    <row r="29" spans="1:9" ht="13.5" thickBot="1">
      <c r="A29" s="21"/>
      <c r="B29" s="29"/>
      <c r="C29" s="18">
        <f>IF(B29="",0,VLOOKUP('010101'!B29,Cenik!$A$3:$C$468,2,FALSE))</f>
        <v>0</v>
      </c>
      <c r="D29" s="18">
        <f>IF(B29="",0,VLOOKUP('010101'!B29,Cenik!$A$3:$C$468,3,FALSE))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IF(B31="",0,VLOOKUP('010101'!B31,Cenik!$A$3:$C$468,2,FALSE))</f>
        <v>0</v>
      </c>
      <c r="D31" s="33">
        <f>IF(B31="",0,VLOOKUP('010101'!B31,Cenik!$A$3:$C$468,3,FALSE))</f>
        <v>0</v>
      </c>
      <c r="E31" s="27"/>
      <c r="F31" s="34">
        <f t="shared" ref="F31:F44" si="2">D31*E31</f>
        <v>0</v>
      </c>
      <c r="I31" s="7"/>
    </row>
    <row r="32" spans="1:9">
      <c r="A32" s="21"/>
      <c r="B32" s="29"/>
      <c r="C32" s="18">
        <f>IF(B32="",0,VLOOKUP('010101'!B32,Cenik!$A$3:$C$468,2,FALSE))</f>
        <v>0</v>
      </c>
      <c r="D32" s="18">
        <f>IF(B32="",0,VLOOKUP('010101'!B32,Cenik!$A$3:$C$468,3,FALSE))</f>
        <v>0</v>
      </c>
      <c r="E32" s="30"/>
      <c r="F32" s="28">
        <f t="shared" si="2"/>
        <v>0</v>
      </c>
      <c r="I32" s="7"/>
    </row>
    <row r="33" spans="1:6">
      <c r="A33" s="21"/>
      <c r="B33" s="29"/>
      <c r="C33" s="18">
        <f>IF(B33="",0,VLOOKUP('010101'!B33,Cenik!$A$3:$C$468,2,FALSE))</f>
        <v>0</v>
      </c>
      <c r="D33" s="18">
        <f>IF(B33="",0,VLOOKUP('010101'!B33,Cenik!$A$3:$C$468,3,FALSE))</f>
        <v>0</v>
      </c>
      <c r="E33" s="30"/>
      <c r="F33" s="28">
        <f t="shared" si="2"/>
        <v>0</v>
      </c>
    </row>
    <row r="34" spans="1:6">
      <c r="A34" s="21"/>
      <c r="B34" s="29"/>
      <c r="C34" s="18">
        <f>IF(B34="",0,VLOOKUP('010101'!B34,Cenik!$A$3:$C$468,2,FALSE))</f>
        <v>0</v>
      </c>
      <c r="D34" s="18">
        <f>IF(B34="",0,VLOOKUP('010101'!B34,Cenik!$A$3:$C$468,3,FALSE))</f>
        <v>0</v>
      </c>
      <c r="E34" s="30"/>
      <c r="F34" s="28">
        <f t="shared" si="2"/>
        <v>0</v>
      </c>
    </row>
    <row r="35" spans="1:6">
      <c r="A35" s="21"/>
      <c r="B35" s="29"/>
      <c r="C35" s="18">
        <f>IF(B35="",0,VLOOKUP('010101'!B35,Cenik!$A$3:$C$468,2,FALSE))</f>
        <v>0</v>
      </c>
      <c r="D35" s="18">
        <f>IF(B35="",0,VLOOKUP('010101'!B35,Cenik!$A$3:$C$468,3,FALSE))</f>
        <v>0</v>
      </c>
      <c r="E35" s="30"/>
      <c r="F35" s="28">
        <f t="shared" si="2"/>
        <v>0</v>
      </c>
    </row>
    <row r="36" spans="1:6">
      <c r="A36" s="21"/>
      <c r="B36" s="29"/>
      <c r="C36" s="18">
        <f>IF(B36="",0,VLOOKUP('010101'!B36,Cenik!$A$3:$C$468,2,FALSE))</f>
        <v>0</v>
      </c>
      <c r="D36" s="18">
        <f>IF(B36="",0,VLOOKUP('010101'!B36,Cenik!$A$3:$C$468,3,FALSE))</f>
        <v>0</v>
      </c>
      <c r="E36" s="30"/>
      <c r="F36" s="28">
        <f t="shared" si="2"/>
        <v>0</v>
      </c>
    </row>
    <row r="37" spans="1:6">
      <c r="A37" s="21"/>
      <c r="B37" s="29"/>
      <c r="C37" s="18">
        <f>IF(B37="",0,VLOOKUP('010101'!B37,Cenik!$A$3:$C$468,2,FALSE))</f>
        <v>0</v>
      </c>
      <c r="D37" s="18">
        <f>IF(B37="",0,VLOOKUP('010101'!B37,Cenik!$A$3:$C$468,3,FALSE))</f>
        <v>0</v>
      </c>
      <c r="E37" s="30"/>
      <c r="F37" s="28">
        <f t="shared" si="2"/>
        <v>0</v>
      </c>
    </row>
    <row r="38" spans="1:6">
      <c r="A38" s="21"/>
      <c r="B38" s="29"/>
      <c r="C38" s="18">
        <f>IF(B38="",0,VLOOKUP('010101'!B38,Cenik!$A$3:$C$468,2,FALSE))</f>
        <v>0</v>
      </c>
      <c r="D38" s="18">
        <f>IF(B38="",0,VLOOKUP('010101'!B38,Cenik!$A$3:$C$468,3,FALSE))</f>
        <v>0</v>
      </c>
      <c r="E38" s="30"/>
      <c r="F38" s="28">
        <f t="shared" si="2"/>
        <v>0</v>
      </c>
    </row>
    <row r="39" spans="1:6">
      <c r="A39" s="21"/>
      <c r="B39" s="29"/>
      <c r="C39" s="18">
        <f>IF(B39="",0,VLOOKUP('010101'!B39,Cenik!$A$3:$C$468,2,FALSE))</f>
        <v>0</v>
      </c>
      <c r="D39" s="18">
        <f>IF(B39="",0,VLOOKUP('010101'!B39,Cenik!$A$3:$C$468,3,FALSE))</f>
        <v>0</v>
      </c>
      <c r="E39" s="30"/>
      <c r="F39" s="28">
        <f t="shared" si="2"/>
        <v>0</v>
      </c>
    </row>
    <row r="40" spans="1:6">
      <c r="A40" s="21"/>
      <c r="B40" s="29"/>
      <c r="C40" s="18">
        <f>IF(B40="",0,VLOOKUP('010101'!B40,Cenik!$A$3:$C$468,2,FALSE))</f>
        <v>0</v>
      </c>
      <c r="D40" s="18">
        <f>IF(B40="",0,VLOOKUP('010101'!B40,Cenik!$A$3:$C$468,3,FALSE))</f>
        <v>0</v>
      </c>
      <c r="E40" s="30"/>
      <c r="F40" s="28">
        <f t="shared" si="2"/>
        <v>0</v>
      </c>
    </row>
    <row r="41" spans="1:6">
      <c r="A41" s="21"/>
      <c r="B41" s="29"/>
      <c r="C41" s="18">
        <f>IF(B41="",0,VLOOKUP('010101'!B41,Cenik!$A$3:$C$468,2,FALSE))</f>
        <v>0</v>
      </c>
      <c r="D41" s="18">
        <f>IF(B41="",0,VLOOKUP('010101'!B41,Cenik!$A$3:$C$468,3,FALSE))</f>
        <v>0</v>
      </c>
      <c r="E41" s="30"/>
      <c r="F41" s="28">
        <f t="shared" si="2"/>
        <v>0</v>
      </c>
    </row>
    <row r="42" spans="1:6">
      <c r="A42" s="21"/>
      <c r="B42" s="29"/>
      <c r="C42" s="18">
        <f>IF(B42="",0,VLOOKUP('010101'!B42,Cenik!$A$3:$C$468,2,FALSE))</f>
        <v>0</v>
      </c>
      <c r="D42" s="18">
        <f>IF(B42="",0,VLOOKUP('010101'!B42,Cenik!$A$3:$C$468,3,FALSE))</f>
        <v>0</v>
      </c>
      <c r="E42" s="30"/>
      <c r="F42" s="28">
        <f t="shared" si="2"/>
        <v>0</v>
      </c>
    </row>
    <row r="43" spans="1:6">
      <c r="A43" s="21"/>
      <c r="B43" s="29"/>
      <c r="C43" s="18">
        <f>IF(B43="",0,VLOOKUP('010101'!B43,Cenik!$A$3:$C$468,2,FALSE))</f>
        <v>0</v>
      </c>
      <c r="D43" s="18">
        <f>IF(B43="",0,VLOOKUP('010101'!B43,Cenik!$A$3:$C$468,3,FALSE))</f>
        <v>0</v>
      </c>
      <c r="E43" s="30"/>
      <c r="F43" s="28">
        <f t="shared" si="2"/>
        <v>0</v>
      </c>
    </row>
    <row r="44" spans="1:6" ht="13.5" thickBot="1">
      <c r="A44" s="35"/>
      <c r="B44" s="36"/>
      <c r="C44" s="37">
        <f>IF(B44="",0,VLOOKUP('010101'!B44,Cenik!$A$3:$C$468,2,FALSE))</f>
        <v>0</v>
      </c>
      <c r="D44" s="37">
        <f>IF(B44="",0,VLOOKUP('010101'!B44,Cenik!$A$3:$C$468,3,FALSE))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635</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778</v>
      </c>
      <c r="C1" s="210"/>
      <c r="D1" s="211"/>
      <c r="E1" s="215" t="s">
        <v>384</v>
      </c>
      <c r="F1" s="217" t="s">
        <v>62</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IF(B5="",0,VLOOKUP('030303'!B5,Cenik!$A$3:$C$468,2,FALSE))</f>
        <v>0</v>
      </c>
      <c r="D5" s="18">
        <f>IF(B5="",0,VLOOKUP('030303'!B5,Cenik!$A$3:$C$468,3,FALSE))</f>
        <v>0</v>
      </c>
      <c r="E5" s="19"/>
      <c r="F5" s="20">
        <f t="shared" ref="F5:F14" si="0">D5*E5</f>
        <v>0</v>
      </c>
    </row>
    <row r="6" spans="1:6">
      <c r="A6" s="21"/>
      <c r="B6" s="22"/>
      <c r="C6" s="18">
        <f>IF(B6="",0,VLOOKUP('030303'!B6,Cenik!$A$3:$C$468,2,FALSE))</f>
        <v>0</v>
      </c>
      <c r="D6" s="18">
        <f>IF(B6="",0,VLOOKUP('030303'!B6,Cenik!$A$3:$C$468,3,FALSE))</f>
        <v>0</v>
      </c>
      <c r="E6" s="23"/>
      <c r="F6" s="20">
        <f t="shared" si="0"/>
        <v>0</v>
      </c>
    </row>
    <row r="7" spans="1:6">
      <c r="A7" s="21"/>
      <c r="B7" s="22"/>
      <c r="C7" s="18">
        <f>IF(B7="",0,VLOOKUP('030303'!B7,Cenik!$A$3:$C$468,2,FALSE))</f>
        <v>0</v>
      </c>
      <c r="D7" s="18">
        <f>IF(B7="",0,VLOOKUP('030303'!B7,Cenik!$A$3:$C$468,3,FALSE))</f>
        <v>0</v>
      </c>
      <c r="E7" s="23"/>
      <c r="F7" s="20">
        <f t="shared" si="0"/>
        <v>0</v>
      </c>
    </row>
    <row r="8" spans="1:6">
      <c r="A8" s="21"/>
      <c r="B8" s="22"/>
      <c r="C8" s="18">
        <f>IF(B8="",0,VLOOKUP('030303'!B8,Cenik!$A$3:$C$468,2,FALSE))</f>
        <v>0</v>
      </c>
      <c r="D8" s="18">
        <f>IF(B8="",0,VLOOKUP('030303'!B8,Cenik!$A$3:$C$468,3,FALSE))</f>
        <v>0</v>
      </c>
      <c r="E8" s="23"/>
      <c r="F8" s="20">
        <f t="shared" si="0"/>
        <v>0</v>
      </c>
    </row>
    <row r="9" spans="1:6">
      <c r="A9" s="21"/>
      <c r="B9" s="22"/>
      <c r="C9" s="18">
        <f>IF(B9="",0,VLOOKUP('030303'!B9,Cenik!$A$3:$C$468,2,FALSE))</f>
        <v>0</v>
      </c>
      <c r="D9" s="18">
        <f>IF(B9="",0,VLOOKUP('030303'!B9,Cenik!$A$3:$C$468,3,FALSE))</f>
        <v>0</v>
      </c>
      <c r="E9" s="23"/>
      <c r="F9" s="20">
        <f t="shared" si="0"/>
        <v>0</v>
      </c>
    </row>
    <row r="10" spans="1:6">
      <c r="A10" s="21"/>
      <c r="B10" s="22"/>
      <c r="C10" s="18">
        <f>IF(B10="",0,VLOOKUP('030303'!B10,Cenik!$A$3:$C$468,2,FALSE))</f>
        <v>0</v>
      </c>
      <c r="D10" s="18">
        <f>IF(B10="",0,VLOOKUP('030303'!B10,Cenik!$A$3:$C$468,3,FALSE))</f>
        <v>0</v>
      </c>
      <c r="E10" s="23"/>
      <c r="F10" s="20">
        <f t="shared" si="0"/>
        <v>0</v>
      </c>
    </row>
    <row r="11" spans="1:6">
      <c r="A11" s="21"/>
      <c r="B11" s="22"/>
      <c r="C11" s="18">
        <f>IF(B11="",0,VLOOKUP('030303'!B11,Cenik!$A$3:$C$468,2,FALSE))</f>
        <v>0</v>
      </c>
      <c r="D11" s="18">
        <f>IF(B11="",0,VLOOKUP('030303'!B11,Cenik!$A$3:$C$468,3,FALSE))</f>
        <v>0</v>
      </c>
      <c r="E11" s="23"/>
      <c r="F11" s="20">
        <f t="shared" si="0"/>
        <v>0</v>
      </c>
    </row>
    <row r="12" spans="1:6">
      <c r="A12" s="21"/>
      <c r="B12" s="22"/>
      <c r="C12" s="18">
        <f>IF(B12="",0,VLOOKUP('030303'!B12,Cenik!$A$3:$C$468,2,FALSE))</f>
        <v>0</v>
      </c>
      <c r="D12" s="18">
        <f>IF(B12="",0,VLOOKUP('030303'!B12,Cenik!$A$3:$C$468,3,FALSE))</f>
        <v>0</v>
      </c>
      <c r="E12" s="23"/>
      <c r="F12" s="20">
        <f t="shared" si="0"/>
        <v>0</v>
      </c>
    </row>
    <row r="13" spans="1:6">
      <c r="A13" s="21"/>
      <c r="B13" s="22"/>
      <c r="C13" s="18">
        <f>IF(B13="",0,VLOOKUP('030303'!B13,Cenik!$A$3:$C$468,2,FALSE))</f>
        <v>0</v>
      </c>
      <c r="D13" s="18">
        <f>IF(B13="",0,VLOOKUP('030303'!B13,Cenik!$A$3:$C$468,3,FALSE))</f>
        <v>0</v>
      </c>
      <c r="E13" s="23"/>
      <c r="F13" s="20">
        <f t="shared" si="0"/>
        <v>0</v>
      </c>
    </row>
    <row r="14" spans="1:6" ht="13.5" thickBot="1">
      <c r="A14" s="21"/>
      <c r="B14" s="22"/>
      <c r="C14" s="18">
        <f>IF(B14="",0,VLOOKUP('030303'!B14,Cenik!$A$3:$C$468,2,FALSE))</f>
        <v>0</v>
      </c>
      <c r="D14" s="18">
        <f>IF(B14="",0,VLOOKUP('030303'!B14,Cenik!$A$3:$C$468,3,FALSE))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IF(B16="",0,VLOOKUP('030303'!B16,Cenik!$A$3:$C$468,2,FALSE))</f>
        <v>0</v>
      </c>
      <c r="D16" s="18">
        <f>IF(B16="",0,VLOOKUP('030303'!B16,Cenik!$A$3:$C$468,3,FALSE))</f>
        <v>0</v>
      </c>
      <c r="E16" s="27"/>
      <c r="F16" s="28">
        <f t="shared" ref="F16:F29" si="1">D16*E16</f>
        <v>0</v>
      </c>
    </row>
    <row r="17" spans="1:9">
      <c r="A17" s="21"/>
      <c r="B17" s="29"/>
      <c r="C17" s="18">
        <f>IF(B17="",0,VLOOKUP('030303'!B17,Cenik!$A$3:$C$468,2,FALSE))</f>
        <v>0</v>
      </c>
      <c r="D17" s="18">
        <f>IF(B17="",0,VLOOKUP('030303'!B17,Cenik!$A$3:$C$468,3,FALSE))</f>
        <v>0</v>
      </c>
      <c r="E17" s="30"/>
      <c r="F17" s="28">
        <f t="shared" si="1"/>
        <v>0</v>
      </c>
    </row>
    <row r="18" spans="1:9">
      <c r="A18" s="21"/>
      <c r="B18" s="31"/>
      <c r="C18" s="18">
        <f>IF(B18="",0,VLOOKUP('030303'!B18,Cenik!$A$3:$C$468,2,FALSE))</f>
        <v>0</v>
      </c>
      <c r="D18" s="18">
        <f>IF(B18="",0,VLOOKUP('030303'!B18,Cenik!$A$3:$C$468,3,FALSE))</f>
        <v>0</v>
      </c>
      <c r="E18" s="30"/>
      <c r="F18" s="28">
        <f t="shared" si="1"/>
        <v>0</v>
      </c>
    </row>
    <row r="19" spans="1:9">
      <c r="A19" s="21"/>
      <c r="B19" s="29"/>
      <c r="C19" s="18">
        <f>IF(B19="",0,VLOOKUP('030303'!B19,Cenik!$A$3:$C$468,2,FALSE))</f>
        <v>0</v>
      </c>
      <c r="D19" s="18">
        <f>IF(B19="",0,VLOOKUP('030303'!B19,Cenik!$A$3:$C$468,3,FALSE))</f>
        <v>0</v>
      </c>
      <c r="E19" s="30"/>
      <c r="F19" s="28">
        <f t="shared" si="1"/>
        <v>0</v>
      </c>
    </row>
    <row r="20" spans="1:9">
      <c r="A20" s="21"/>
      <c r="B20" s="29"/>
      <c r="C20" s="18">
        <f>IF(B20="",0,VLOOKUP('030303'!B20,Cenik!$A$3:$C$468,2,FALSE))</f>
        <v>0</v>
      </c>
      <c r="D20" s="18">
        <f>IF(B20="",0,VLOOKUP('030303'!B20,Cenik!$A$3:$C$468,3,FALSE))</f>
        <v>0</v>
      </c>
      <c r="E20" s="30"/>
      <c r="F20" s="28">
        <f t="shared" si="1"/>
        <v>0</v>
      </c>
    </row>
    <row r="21" spans="1:9">
      <c r="A21" s="21"/>
      <c r="B21" s="29"/>
      <c r="C21" s="18">
        <f>IF(B21="",0,VLOOKUP('030303'!B21,Cenik!$A$3:$C$468,2,FALSE))</f>
        <v>0</v>
      </c>
      <c r="D21" s="18">
        <f>IF(B21="",0,VLOOKUP('030303'!B21,Cenik!$A$3:$C$468,3,FALSE))</f>
        <v>0</v>
      </c>
      <c r="E21" s="30"/>
      <c r="F21" s="28">
        <f t="shared" si="1"/>
        <v>0</v>
      </c>
    </row>
    <row r="22" spans="1:9">
      <c r="A22" s="21"/>
      <c r="B22" s="29"/>
      <c r="C22" s="18">
        <f>IF(B22="",0,VLOOKUP('030303'!B22,Cenik!$A$3:$C$468,2,FALSE))</f>
        <v>0</v>
      </c>
      <c r="D22" s="18">
        <f>IF(B22="",0,VLOOKUP('030303'!B22,Cenik!$A$3:$C$468,3,FALSE))</f>
        <v>0</v>
      </c>
      <c r="E22" s="30"/>
      <c r="F22" s="28">
        <f t="shared" si="1"/>
        <v>0</v>
      </c>
    </row>
    <row r="23" spans="1:9">
      <c r="A23" s="21"/>
      <c r="B23" s="29"/>
      <c r="C23" s="18">
        <f>IF(B23="",0,VLOOKUP('030303'!B23,Cenik!$A$3:$C$468,2,FALSE))</f>
        <v>0</v>
      </c>
      <c r="D23" s="18">
        <f>IF(B23="",0,VLOOKUP('030303'!B23,Cenik!$A$3:$C$468,3,FALSE))</f>
        <v>0</v>
      </c>
      <c r="E23" s="30"/>
      <c r="F23" s="28">
        <f t="shared" si="1"/>
        <v>0</v>
      </c>
    </row>
    <row r="24" spans="1:9">
      <c r="A24" s="21"/>
      <c r="B24" s="29"/>
      <c r="C24" s="18">
        <f>IF(B24="",0,VLOOKUP('030303'!B24,Cenik!$A$3:$C$468,2,FALSE))</f>
        <v>0</v>
      </c>
      <c r="D24" s="18">
        <f>IF(B24="",0,VLOOKUP('030303'!B24,Cenik!$A$3:$C$468,3,FALSE))</f>
        <v>0</v>
      </c>
      <c r="E24" s="30"/>
      <c r="F24" s="28">
        <f t="shared" si="1"/>
        <v>0</v>
      </c>
    </row>
    <row r="25" spans="1:9">
      <c r="A25" s="21"/>
      <c r="B25" s="29"/>
      <c r="C25" s="18">
        <f>IF(B25="",0,VLOOKUP('030303'!B25,Cenik!$A$3:$C$468,2,FALSE))</f>
        <v>0</v>
      </c>
      <c r="D25" s="18">
        <f>IF(B25="",0,VLOOKUP('030303'!B25,Cenik!$A$3:$C$468,3,FALSE))</f>
        <v>0</v>
      </c>
      <c r="E25" s="30"/>
      <c r="F25" s="28">
        <f t="shared" si="1"/>
        <v>0</v>
      </c>
    </row>
    <row r="26" spans="1:9">
      <c r="A26" s="21"/>
      <c r="B26" s="29"/>
      <c r="C26" s="18">
        <f>IF(B26="",0,VLOOKUP('030303'!B26,Cenik!$A$3:$C$468,2,FALSE))</f>
        <v>0</v>
      </c>
      <c r="D26" s="18">
        <f>IF(B26="",0,VLOOKUP('030303'!B26,Cenik!$A$3:$C$468,3,FALSE))</f>
        <v>0</v>
      </c>
      <c r="E26" s="30"/>
      <c r="F26" s="28">
        <f t="shared" si="1"/>
        <v>0</v>
      </c>
    </row>
    <row r="27" spans="1:9">
      <c r="A27" s="21"/>
      <c r="B27" s="29"/>
      <c r="C27" s="18">
        <f>IF(B27="",0,VLOOKUP('030303'!B27,Cenik!$A$3:$C$468,2,FALSE))</f>
        <v>0</v>
      </c>
      <c r="D27" s="18">
        <f>IF(B27="",0,VLOOKUP('030303'!B27,Cenik!$A$3:$C$468,3,FALSE))</f>
        <v>0</v>
      </c>
      <c r="E27" s="30"/>
      <c r="F27" s="28">
        <f t="shared" si="1"/>
        <v>0</v>
      </c>
    </row>
    <row r="28" spans="1:9">
      <c r="A28" s="21"/>
      <c r="B28" s="29"/>
      <c r="C28" s="18">
        <f>IF(B28="",0,VLOOKUP('030303'!B28,Cenik!$A$3:$C$468,2,FALSE))</f>
        <v>0</v>
      </c>
      <c r="D28" s="18">
        <f>IF(B28="",0,VLOOKUP('030303'!B28,Cenik!$A$3:$C$468,3,FALSE))</f>
        <v>0</v>
      </c>
      <c r="E28" s="30"/>
      <c r="F28" s="28">
        <f t="shared" si="1"/>
        <v>0</v>
      </c>
    </row>
    <row r="29" spans="1:9" ht="13.5" thickBot="1">
      <c r="A29" s="21"/>
      <c r="B29" s="29"/>
      <c r="C29" s="18">
        <f>IF(B29="",0,VLOOKUP('030303'!B29,Cenik!$A$3:$C$468,2,FALSE))</f>
        <v>0</v>
      </c>
      <c r="D29" s="18">
        <f>IF(B29="",0,VLOOKUP('030303'!B29,Cenik!$A$3:$C$468,3,FALSE))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IF(B31="",0,VLOOKUP('030303'!B31,Cenik!$A$3:$C$468,2,FALSE))</f>
        <v>0</v>
      </c>
      <c r="D31" s="33">
        <f>IF(B31="",0,VLOOKUP('030303'!B31,Cenik!$A$3:$C$468,3,FALSE))</f>
        <v>0</v>
      </c>
      <c r="E31" s="27"/>
      <c r="F31" s="34">
        <f t="shared" ref="F31:F44" si="2">D31*E31</f>
        <v>0</v>
      </c>
      <c r="I31" s="7"/>
    </row>
    <row r="32" spans="1:9">
      <c r="A32" s="21"/>
      <c r="B32" s="29"/>
      <c r="C32" s="18">
        <f>IF(B32="",0,VLOOKUP('030303'!B32,Cenik!$A$3:$C$468,2,FALSE))</f>
        <v>0</v>
      </c>
      <c r="D32" s="18">
        <f>IF(B32="",0,VLOOKUP('030303'!B32,Cenik!$A$3:$C$468,3,FALSE))</f>
        <v>0</v>
      </c>
      <c r="E32" s="30"/>
      <c r="F32" s="28">
        <f t="shared" si="2"/>
        <v>0</v>
      </c>
      <c r="I32" s="7"/>
    </row>
    <row r="33" spans="1:6">
      <c r="A33" s="21"/>
      <c r="B33" s="29"/>
      <c r="C33" s="18">
        <f>IF(B33="",0,VLOOKUP('030303'!B33,Cenik!$A$3:$C$468,2,FALSE))</f>
        <v>0</v>
      </c>
      <c r="D33" s="18">
        <f>IF(B33="",0,VLOOKUP('030303'!B33,Cenik!$A$3:$C$468,3,FALSE))</f>
        <v>0</v>
      </c>
      <c r="E33" s="30"/>
      <c r="F33" s="28">
        <f t="shared" si="2"/>
        <v>0</v>
      </c>
    </row>
    <row r="34" spans="1:6">
      <c r="A34" s="21"/>
      <c r="B34" s="29"/>
      <c r="C34" s="18">
        <f>IF(B34="",0,VLOOKUP('030303'!B34,Cenik!$A$3:$C$468,2,FALSE))</f>
        <v>0</v>
      </c>
      <c r="D34" s="18">
        <f>IF(B34="",0,VLOOKUP('030303'!B34,Cenik!$A$3:$C$468,3,FALSE))</f>
        <v>0</v>
      </c>
      <c r="E34" s="30"/>
      <c r="F34" s="28">
        <f t="shared" si="2"/>
        <v>0</v>
      </c>
    </row>
    <row r="35" spans="1:6">
      <c r="A35" s="21"/>
      <c r="B35" s="29"/>
      <c r="C35" s="18">
        <f>IF(B35="",0,VLOOKUP('030303'!B35,Cenik!$A$3:$C$468,2,FALSE))</f>
        <v>0</v>
      </c>
      <c r="D35" s="18">
        <f>IF(B35="",0,VLOOKUP('030303'!B35,Cenik!$A$3:$C$468,3,FALSE))</f>
        <v>0</v>
      </c>
      <c r="E35" s="30"/>
      <c r="F35" s="28">
        <f t="shared" si="2"/>
        <v>0</v>
      </c>
    </row>
    <row r="36" spans="1:6">
      <c r="A36" s="21"/>
      <c r="B36" s="29"/>
      <c r="C36" s="18">
        <f>IF(B36="",0,VLOOKUP('030303'!B36,Cenik!$A$3:$C$468,2,FALSE))</f>
        <v>0</v>
      </c>
      <c r="D36" s="18">
        <f>IF(B36="",0,VLOOKUP('030303'!B36,Cenik!$A$3:$C$468,3,FALSE))</f>
        <v>0</v>
      </c>
      <c r="E36" s="30"/>
      <c r="F36" s="28">
        <f t="shared" si="2"/>
        <v>0</v>
      </c>
    </row>
    <row r="37" spans="1:6">
      <c r="A37" s="21"/>
      <c r="B37" s="29"/>
      <c r="C37" s="18">
        <f>IF(B37="",0,VLOOKUP('030303'!B37,Cenik!$A$3:$C$468,2,FALSE))</f>
        <v>0</v>
      </c>
      <c r="D37" s="18">
        <f>IF(B37="",0,VLOOKUP('030303'!B37,Cenik!$A$3:$C$468,3,FALSE))</f>
        <v>0</v>
      </c>
      <c r="E37" s="30"/>
      <c r="F37" s="28">
        <f t="shared" si="2"/>
        <v>0</v>
      </c>
    </row>
    <row r="38" spans="1:6">
      <c r="A38" s="21"/>
      <c r="B38" s="29"/>
      <c r="C38" s="18">
        <f>IF(B38="",0,VLOOKUP('030303'!B38,Cenik!$A$3:$C$468,2,FALSE))</f>
        <v>0</v>
      </c>
      <c r="D38" s="18">
        <f>IF(B38="",0,VLOOKUP('030303'!B38,Cenik!$A$3:$C$468,3,FALSE))</f>
        <v>0</v>
      </c>
      <c r="E38" s="30"/>
      <c r="F38" s="28">
        <f t="shared" si="2"/>
        <v>0</v>
      </c>
    </row>
    <row r="39" spans="1:6">
      <c r="A39" s="21"/>
      <c r="B39" s="29"/>
      <c r="C39" s="18">
        <f>IF(B39="",0,VLOOKUP('030303'!B39,Cenik!$A$3:$C$468,2,FALSE))</f>
        <v>0</v>
      </c>
      <c r="D39" s="18">
        <f>IF(B39="",0,VLOOKUP('030303'!B39,Cenik!$A$3:$C$468,3,FALSE))</f>
        <v>0</v>
      </c>
      <c r="E39" s="30"/>
      <c r="F39" s="28">
        <f t="shared" si="2"/>
        <v>0</v>
      </c>
    </row>
    <row r="40" spans="1:6">
      <c r="A40" s="21"/>
      <c r="B40" s="29"/>
      <c r="C40" s="18">
        <f>IF(B40="",0,VLOOKUP('030303'!B40,Cenik!$A$3:$C$468,2,FALSE))</f>
        <v>0</v>
      </c>
      <c r="D40" s="18">
        <f>IF(B40="",0,VLOOKUP('030303'!B40,Cenik!$A$3:$C$468,3,FALSE))</f>
        <v>0</v>
      </c>
      <c r="E40" s="30"/>
      <c r="F40" s="28">
        <f t="shared" si="2"/>
        <v>0</v>
      </c>
    </row>
    <row r="41" spans="1:6">
      <c r="A41" s="21"/>
      <c r="B41" s="29"/>
      <c r="C41" s="18">
        <f>IF(B41="",0,VLOOKUP('030303'!B41,Cenik!$A$3:$C$468,2,FALSE))</f>
        <v>0</v>
      </c>
      <c r="D41" s="18">
        <f>IF(B41="",0,VLOOKUP('030303'!B41,Cenik!$A$3:$C$468,3,FALSE))</f>
        <v>0</v>
      </c>
      <c r="E41" s="30"/>
      <c r="F41" s="28">
        <f t="shared" si="2"/>
        <v>0</v>
      </c>
    </row>
    <row r="42" spans="1:6">
      <c r="A42" s="21"/>
      <c r="B42" s="29"/>
      <c r="C42" s="18">
        <f>IF(B42="",0,VLOOKUP('030303'!B42,Cenik!$A$3:$C$468,2,FALSE))</f>
        <v>0</v>
      </c>
      <c r="D42" s="18">
        <f>IF(B42="",0,VLOOKUP('030303'!B42,Cenik!$A$3:$C$468,3,FALSE))</f>
        <v>0</v>
      </c>
      <c r="E42" s="30"/>
      <c r="F42" s="28">
        <f t="shared" si="2"/>
        <v>0</v>
      </c>
    </row>
    <row r="43" spans="1:6">
      <c r="A43" s="21"/>
      <c r="B43" s="29"/>
      <c r="C43" s="18">
        <f>IF(B43="",0,VLOOKUP('030303'!B43,Cenik!$A$3:$C$468,2,FALSE))</f>
        <v>0</v>
      </c>
      <c r="D43" s="18">
        <f>IF(B43="",0,VLOOKUP('030303'!B43,Cenik!$A$3:$C$468,3,FALSE))</f>
        <v>0</v>
      </c>
      <c r="E43" s="30"/>
      <c r="F43" s="28">
        <f t="shared" si="2"/>
        <v>0</v>
      </c>
    </row>
    <row r="44" spans="1:6" ht="13.5" thickBot="1">
      <c r="A44" s="35"/>
      <c r="B44" s="36"/>
      <c r="C44" s="37">
        <f>IF(B44="",0,VLOOKUP('030303'!B44,Cenik!$A$3:$C$468,2,FALSE))</f>
        <v>0</v>
      </c>
      <c r="D44" s="37">
        <f>IF(B44="",0,VLOOKUP('030303'!B44,Cenik!$A$3:$C$468,3,FALSE))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728</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779</v>
      </c>
      <c r="C1" s="210"/>
      <c r="D1" s="211"/>
      <c r="E1" s="215" t="s">
        <v>384</v>
      </c>
      <c r="F1" s="217" t="s">
        <v>62</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IF(B5="",0,VLOOKUP('030304'!B5,Cenik!$A$3:$C$468,2,FALSE))</f>
        <v>0</v>
      </c>
      <c r="D5" s="18">
        <f>IF(B5="",0,VLOOKUP('030304'!B5,Cenik!$A$3:$C$468,3,FALSE))</f>
        <v>0</v>
      </c>
      <c r="E5" s="19"/>
      <c r="F5" s="20">
        <f t="shared" ref="F5:F14" si="0">D5*E5</f>
        <v>0</v>
      </c>
    </row>
    <row r="6" spans="1:6">
      <c r="A6" s="21"/>
      <c r="B6" s="22"/>
      <c r="C6" s="18">
        <f>IF(B6="",0,VLOOKUP('030304'!B6,Cenik!$A$3:$C$468,2,FALSE))</f>
        <v>0</v>
      </c>
      <c r="D6" s="18">
        <f>IF(B6="",0,VLOOKUP('030304'!B6,Cenik!$A$3:$C$468,3,FALSE))</f>
        <v>0</v>
      </c>
      <c r="E6" s="23"/>
      <c r="F6" s="20">
        <f t="shared" si="0"/>
        <v>0</v>
      </c>
    </row>
    <row r="7" spans="1:6">
      <c r="A7" s="21"/>
      <c r="B7" s="22"/>
      <c r="C7" s="18">
        <f>IF(B7="",0,VLOOKUP('030304'!B7,Cenik!$A$3:$C$468,2,FALSE))</f>
        <v>0</v>
      </c>
      <c r="D7" s="18">
        <f>IF(B7="",0,VLOOKUP('030304'!B7,Cenik!$A$3:$C$468,3,FALSE))</f>
        <v>0</v>
      </c>
      <c r="E7" s="23"/>
      <c r="F7" s="20">
        <f t="shared" si="0"/>
        <v>0</v>
      </c>
    </row>
    <row r="8" spans="1:6">
      <c r="A8" s="21"/>
      <c r="B8" s="22"/>
      <c r="C8" s="18">
        <f>IF(B8="",0,VLOOKUP('030304'!B8,Cenik!$A$3:$C$468,2,FALSE))</f>
        <v>0</v>
      </c>
      <c r="D8" s="18">
        <f>IF(B8="",0,VLOOKUP('030304'!B8,Cenik!$A$3:$C$468,3,FALSE))</f>
        <v>0</v>
      </c>
      <c r="E8" s="23"/>
      <c r="F8" s="20">
        <f t="shared" si="0"/>
        <v>0</v>
      </c>
    </row>
    <row r="9" spans="1:6">
      <c r="A9" s="21"/>
      <c r="B9" s="22"/>
      <c r="C9" s="18">
        <f>IF(B9="",0,VLOOKUP('030304'!B9,Cenik!$A$3:$C$468,2,FALSE))</f>
        <v>0</v>
      </c>
      <c r="D9" s="18">
        <f>IF(B9="",0,VLOOKUP('030304'!B9,Cenik!$A$3:$C$468,3,FALSE))</f>
        <v>0</v>
      </c>
      <c r="E9" s="23"/>
      <c r="F9" s="20">
        <f t="shared" si="0"/>
        <v>0</v>
      </c>
    </row>
    <row r="10" spans="1:6">
      <c r="A10" s="21"/>
      <c r="B10" s="22"/>
      <c r="C10" s="18">
        <f>IF(B10="",0,VLOOKUP('030304'!B10,Cenik!$A$3:$C$468,2,FALSE))</f>
        <v>0</v>
      </c>
      <c r="D10" s="18">
        <f>IF(B10="",0,VLOOKUP('030304'!B10,Cenik!$A$3:$C$468,3,FALSE))</f>
        <v>0</v>
      </c>
      <c r="E10" s="23"/>
      <c r="F10" s="20">
        <f t="shared" si="0"/>
        <v>0</v>
      </c>
    </row>
    <row r="11" spans="1:6">
      <c r="A11" s="21"/>
      <c r="B11" s="22"/>
      <c r="C11" s="18">
        <f>IF(B11="",0,VLOOKUP('030304'!B11,Cenik!$A$3:$C$468,2,FALSE))</f>
        <v>0</v>
      </c>
      <c r="D11" s="18">
        <f>IF(B11="",0,VLOOKUP('030304'!B11,Cenik!$A$3:$C$468,3,FALSE))</f>
        <v>0</v>
      </c>
      <c r="E11" s="23"/>
      <c r="F11" s="20">
        <f t="shared" si="0"/>
        <v>0</v>
      </c>
    </row>
    <row r="12" spans="1:6">
      <c r="A12" s="21"/>
      <c r="B12" s="22"/>
      <c r="C12" s="18">
        <f>IF(B12="",0,VLOOKUP('030304'!B12,Cenik!$A$3:$C$468,2,FALSE))</f>
        <v>0</v>
      </c>
      <c r="D12" s="18">
        <f>IF(B12="",0,VLOOKUP('030304'!B12,Cenik!$A$3:$C$468,3,FALSE))</f>
        <v>0</v>
      </c>
      <c r="E12" s="23"/>
      <c r="F12" s="20">
        <f t="shared" si="0"/>
        <v>0</v>
      </c>
    </row>
    <row r="13" spans="1:6">
      <c r="A13" s="21"/>
      <c r="B13" s="22"/>
      <c r="C13" s="18">
        <f>IF(B13="",0,VLOOKUP('030304'!B13,Cenik!$A$3:$C$468,2,FALSE))</f>
        <v>0</v>
      </c>
      <c r="D13" s="18">
        <f>IF(B13="",0,VLOOKUP('030304'!B13,Cenik!$A$3:$C$468,3,FALSE))</f>
        <v>0</v>
      </c>
      <c r="E13" s="23"/>
      <c r="F13" s="20">
        <f t="shared" si="0"/>
        <v>0</v>
      </c>
    </row>
    <row r="14" spans="1:6" ht="13.5" thickBot="1">
      <c r="A14" s="21"/>
      <c r="B14" s="22"/>
      <c r="C14" s="18">
        <f>IF(B14="",0,VLOOKUP('030304'!B14,Cenik!$A$3:$C$468,2,FALSE))</f>
        <v>0</v>
      </c>
      <c r="D14" s="18">
        <f>IF(B14="",0,VLOOKUP('030304'!B14,Cenik!$A$3:$C$468,3,FALSE))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IF(B16="",0,VLOOKUP('030304'!B16,Cenik!$A$3:$C$468,2,FALSE))</f>
        <v>0</v>
      </c>
      <c r="D16" s="18">
        <f>IF(B16="",0,VLOOKUP('030304'!B16,Cenik!$A$3:$C$468,3,FALSE))</f>
        <v>0</v>
      </c>
      <c r="E16" s="27"/>
      <c r="F16" s="28">
        <f t="shared" ref="F16:F29" si="1">D16*E16</f>
        <v>0</v>
      </c>
    </row>
    <row r="17" spans="1:9">
      <c r="A17" s="21"/>
      <c r="B17" s="29"/>
      <c r="C17" s="18">
        <f>IF(B17="",0,VLOOKUP('030304'!B17,Cenik!$A$3:$C$468,2,FALSE))</f>
        <v>0</v>
      </c>
      <c r="D17" s="18">
        <f>IF(B17="",0,VLOOKUP('030304'!B17,Cenik!$A$3:$C$468,3,FALSE))</f>
        <v>0</v>
      </c>
      <c r="E17" s="30"/>
      <c r="F17" s="28">
        <f t="shared" si="1"/>
        <v>0</v>
      </c>
    </row>
    <row r="18" spans="1:9">
      <c r="A18" s="21"/>
      <c r="B18" s="31"/>
      <c r="C18" s="18">
        <f>IF(B18="",0,VLOOKUP('030304'!B18,Cenik!$A$3:$C$468,2,FALSE))</f>
        <v>0</v>
      </c>
      <c r="D18" s="18">
        <f>IF(B18="",0,VLOOKUP('030304'!B18,Cenik!$A$3:$C$468,3,FALSE))</f>
        <v>0</v>
      </c>
      <c r="E18" s="30"/>
      <c r="F18" s="28">
        <f t="shared" si="1"/>
        <v>0</v>
      </c>
    </row>
    <row r="19" spans="1:9">
      <c r="A19" s="21"/>
      <c r="B19" s="29"/>
      <c r="C19" s="18">
        <f>IF(B19="",0,VLOOKUP('030304'!B19,Cenik!$A$3:$C$468,2,FALSE))</f>
        <v>0</v>
      </c>
      <c r="D19" s="18">
        <f>IF(B19="",0,VLOOKUP('030304'!B19,Cenik!$A$3:$C$468,3,FALSE))</f>
        <v>0</v>
      </c>
      <c r="E19" s="30"/>
      <c r="F19" s="28">
        <f t="shared" si="1"/>
        <v>0</v>
      </c>
    </row>
    <row r="20" spans="1:9">
      <c r="A20" s="21"/>
      <c r="B20" s="29"/>
      <c r="C20" s="18">
        <f>IF(B20="",0,VLOOKUP('030304'!B20,Cenik!$A$3:$C$468,2,FALSE))</f>
        <v>0</v>
      </c>
      <c r="D20" s="18">
        <f>IF(B20="",0,VLOOKUP('030304'!B20,Cenik!$A$3:$C$468,3,FALSE))</f>
        <v>0</v>
      </c>
      <c r="E20" s="30"/>
      <c r="F20" s="28">
        <f t="shared" si="1"/>
        <v>0</v>
      </c>
    </row>
    <row r="21" spans="1:9">
      <c r="A21" s="21"/>
      <c r="B21" s="29"/>
      <c r="C21" s="18">
        <f>IF(B21="",0,VLOOKUP('030304'!B21,Cenik!$A$3:$C$468,2,FALSE))</f>
        <v>0</v>
      </c>
      <c r="D21" s="18">
        <f>IF(B21="",0,VLOOKUP('030304'!B21,Cenik!$A$3:$C$468,3,FALSE))</f>
        <v>0</v>
      </c>
      <c r="E21" s="30"/>
      <c r="F21" s="28">
        <f t="shared" si="1"/>
        <v>0</v>
      </c>
    </row>
    <row r="22" spans="1:9">
      <c r="A22" s="21"/>
      <c r="B22" s="29"/>
      <c r="C22" s="18">
        <f>IF(B22="",0,VLOOKUP('030304'!B22,Cenik!$A$3:$C$468,2,FALSE))</f>
        <v>0</v>
      </c>
      <c r="D22" s="18">
        <f>IF(B22="",0,VLOOKUP('030304'!B22,Cenik!$A$3:$C$468,3,FALSE))</f>
        <v>0</v>
      </c>
      <c r="E22" s="30"/>
      <c r="F22" s="28">
        <f t="shared" si="1"/>
        <v>0</v>
      </c>
    </row>
    <row r="23" spans="1:9">
      <c r="A23" s="21"/>
      <c r="B23" s="29"/>
      <c r="C23" s="18">
        <f>IF(B23="",0,VLOOKUP('030304'!B23,Cenik!$A$3:$C$468,2,FALSE))</f>
        <v>0</v>
      </c>
      <c r="D23" s="18">
        <f>IF(B23="",0,VLOOKUP('030304'!B23,Cenik!$A$3:$C$468,3,FALSE))</f>
        <v>0</v>
      </c>
      <c r="E23" s="30"/>
      <c r="F23" s="28">
        <f t="shared" si="1"/>
        <v>0</v>
      </c>
    </row>
    <row r="24" spans="1:9">
      <c r="A24" s="21"/>
      <c r="B24" s="29"/>
      <c r="C24" s="18">
        <f>IF(B24="",0,VLOOKUP('030304'!B24,Cenik!$A$3:$C$468,2,FALSE))</f>
        <v>0</v>
      </c>
      <c r="D24" s="18">
        <f>IF(B24="",0,VLOOKUP('030304'!B24,Cenik!$A$3:$C$468,3,FALSE))</f>
        <v>0</v>
      </c>
      <c r="E24" s="30"/>
      <c r="F24" s="28">
        <f t="shared" si="1"/>
        <v>0</v>
      </c>
    </row>
    <row r="25" spans="1:9">
      <c r="A25" s="21"/>
      <c r="B25" s="29"/>
      <c r="C25" s="18">
        <f>IF(B25="",0,VLOOKUP('030304'!B25,Cenik!$A$3:$C$468,2,FALSE))</f>
        <v>0</v>
      </c>
      <c r="D25" s="18">
        <f>IF(B25="",0,VLOOKUP('030304'!B25,Cenik!$A$3:$C$468,3,FALSE))</f>
        <v>0</v>
      </c>
      <c r="E25" s="30"/>
      <c r="F25" s="28">
        <f t="shared" si="1"/>
        <v>0</v>
      </c>
    </row>
    <row r="26" spans="1:9">
      <c r="A26" s="21"/>
      <c r="B26" s="29"/>
      <c r="C26" s="18">
        <f>IF(B26="",0,VLOOKUP('030304'!B26,Cenik!$A$3:$C$468,2,FALSE))</f>
        <v>0</v>
      </c>
      <c r="D26" s="18">
        <f>IF(B26="",0,VLOOKUP('030304'!B26,Cenik!$A$3:$C$468,3,FALSE))</f>
        <v>0</v>
      </c>
      <c r="E26" s="30"/>
      <c r="F26" s="28">
        <f t="shared" si="1"/>
        <v>0</v>
      </c>
    </row>
    <row r="27" spans="1:9">
      <c r="A27" s="21"/>
      <c r="B27" s="29"/>
      <c r="C27" s="18">
        <f>IF(B27="",0,VLOOKUP('030304'!B27,Cenik!$A$3:$C$468,2,FALSE))</f>
        <v>0</v>
      </c>
      <c r="D27" s="18">
        <f>IF(B27="",0,VLOOKUP('030304'!B27,Cenik!$A$3:$C$468,3,FALSE))</f>
        <v>0</v>
      </c>
      <c r="E27" s="30"/>
      <c r="F27" s="28">
        <f t="shared" si="1"/>
        <v>0</v>
      </c>
    </row>
    <row r="28" spans="1:9">
      <c r="A28" s="21"/>
      <c r="B28" s="29"/>
      <c r="C28" s="18">
        <f>IF(B28="",0,VLOOKUP('030304'!B28,Cenik!$A$3:$C$468,2,FALSE))</f>
        <v>0</v>
      </c>
      <c r="D28" s="18">
        <f>IF(B28="",0,VLOOKUP('030304'!B28,Cenik!$A$3:$C$468,3,FALSE))</f>
        <v>0</v>
      </c>
      <c r="E28" s="30"/>
      <c r="F28" s="28">
        <f t="shared" si="1"/>
        <v>0</v>
      </c>
    </row>
    <row r="29" spans="1:9" ht="13.5" thickBot="1">
      <c r="A29" s="21"/>
      <c r="B29" s="29"/>
      <c r="C29" s="18">
        <f>IF(B29="",0,VLOOKUP('030304'!B29,Cenik!$A$3:$C$468,2,FALSE))</f>
        <v>0</v>
      </c>
      <c r="D29" s="18">
        <f>IF(B29="",0,VLOOKUP('030304'!B29,Cenik!$A$3:$C$468,3,FALSE))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IF(B31="",0,VLOOKUP('030304'!B31,Cenik!$A$3:$C$468,2,FALSE))</f>
        <v>0</v>
      </c>
      <c r="D31" s="33">
        <f>IF(B31="",0,VLOOKUP('030304'!B31,Cenik!$A$3:$C$468,3,FALSE))</f>
        <v>0</v>
      </c>
      <c r="E31" s="27"/>
      <c r="F31" s="34">
        <f t="shared" ref="F31:F44" si="2">D31*E31</f>
        <v>0</v>
      </c>
      <c r="I31" s="7"/>
    </row>
    <row r="32" spans="1:9">
      <c r="A32" s="21"/>
      <c r="B32" s="29"/>
      <c r="C32" s="18">
        <f>IF(B32="",0,VLOOKUP('030304'!B32,Cenik!$A$3:$C$468,2,FALSE))</f>
        <v>0</v>
      </c>
      <c r="D32" s="18">
        <f>IF(B32="",0,VLOOKUP('030304'!B32,Cenik!$A$3:$C$468,3,FALSE))</f>
        <v>0</v>
      </c>
      <c r="E32" s="30"/>
      <c r="F32" s="28">
        <f t="shared" si="2"/>
        <v>0</v>
      </c>
      <c r="I32" s="7"/>
    </row>
    <row r="33" spans="1:6">
      <c r="A33" s="21"/>
      <c r="B33" s="29"/>
      <c r="C33" s="18">
        <f>IF(B33="",0,VLOOKUP('030304'!B33,Cenik!$A$3:$C$468,2,FALSE))</f>
        <v>0</v>
      </c>
      <c r="D33" s="18">
        <f>IF(B33="",0,VLOOKUP('030304'!B33,Cenik!$A$3:$C$468,3,FALSE))</f>
        <v>0</v>
      </c>
      <c r="E33" s="30"/>
      <c r="F33" s="28">
        <f t="shared" si="2"/>
        <v>0</v>
      </c>
    </row>
    <row r="34" spans="1:6">
      <c r="A34" s="21"/>
      <c r="B34" s="29"/>
      <c r="C34" s="18">
        <f>IF(B34="",0,VLOOKUP('030304'!B34,Cenik!$A$3:$C$468,2,FALSE))</f>
        <v>0</v>
      </c>
      <c r="D34" s="18">
        <f>IF(B34="",0,VLOOKUP('030304'!B34,Cenik!$A$3:$C$468,3,FALSE))</f>
        <v>0</v>
      </c>
      <c r="E34" s="30"/>
      <c r="F34" s="28">
        <f t="shared" si="2"/>
        <v>0</v>
      </c>
    </row>
    <row r="35" spans="1:6">
      <c r="A35" s="21"/>
      <c r="B35" s="29"/>
      <c r="C35" s="18">
        <f>IF(B35="",0,VLOOKUP('030304'!B35,Cenik!$A$3:$C$468,2,FALSE))</f>
        <v>0</v>
      </c>
      <c r="D35" s="18">
        <f>IF(B35="",0,VLOOKUP('030304'!B35,Cenik!$A$3:$C$468,3,FALSE))</f>
        <v>0</v>
      </c>
      <c r="E35" s="30"/>
      <c r="F35" s="28">
        <f t="shared" si="2"/>
        <v>0</v>
      </c>
    </row>
    <row r="36" spans="1:6">
      <c r="A36" s="21"/>
      <c r="B36" s="29"/>
      <c r="C36" s="18">
        <f>IF(B36="",0,VLOOKUP('030304'!B36,Cenik!$A$3:$C$468,2,FALSE))</f>
        <v>0</v>
      </c>
      <c r="D36" s="18">
        <f>IF(B36="",0,VLOOKUP('030304'!B36,Cenik!$A$3:$C$468,3,FALSE))</f>
        <v>0</v>
      </c>
      <c r="E36" s="30"/>
      <c r="F36" s="28">
        <f t="shared" si="2"/>
        <v>0</v>
      </c>
    </row>
    <row r="37" spans="1:6">
      <c r="A37" s="21"/>
      <c r="B37" s="29"/>
      <c r="C37" s="18">
        <f>IF(B37="",0,VLOOKUP('030304'!B37,Cenik!$A$3:$C$468,2,FALSE))</f>
        <v>0</v>
      </c>
      <c r="D37" s="18">
        <f>IF(B37="",0,VLOOKUP('030304'!B37,Cenik!$A$3:$C$468,3,FALSE))</f>
        <v>0</v>
      </c>
      <c r="E37" s="30"/>
      <c r="F37" s="28">
        <f t="shared" si="2"/>
        <v>0</v>
      </c>
    </row>
    <row r="38" spans="1:6">
      <c r="A38" s="21"/>
      <c r="B38" s="29"/>
      <c r="C38" s="18">
        <f>IF(B38="",0,VLOOKUP('030304'!B38,Cenik!$A$3:$C$468,2,FALSE))</f>
        <v>0</v>
      </c>
      <c r="D38" s="18">
        <f>IF(B38="",0,VLOOKUP('030304'!B38,Cenik!$A$3:$C$468,3,FALSE))</f>
        <v>0</v>
      </c>
      <c r="E38" s="30"/>
      <c r="F38" s="28">
        <f t="shared" si="2"/>
        <v>0</v>
      </c>
    </row>
    <row r="39" spans="1:6">
      <c r="A39" s="21"/>
      <c r="B39" s="29"/>
      <c r="C39" s="18">
        <f>IF(B39="",0,VLOOKUP('030304'!B39,Cenik!$A$3:$C$468,2,FALSE))</f>
        <v>0</v>
      </c>
      <c r="D39" s="18">
        <f>IF(B39="",0,VLOOKUP('030304'!B39,Cenik!$A$3:$C$468,3,FALSE))</f>
        <v>0</v>
      </c>
      <c r="E39" s="30"/>
      <c r="F39" s="28">
        <f t="shared" si="2"/>
        <v>0</v>
      </c>
    </row>
    <row r="40" spans="1:6">
      <c r="A40" s="21"/>
      <c r="B40" s="29"/>
      <c r="C40" s="18">
        <f>IF(B40="",0,VLOOKUP('030304'!B40,Cenik!$A$3:$C$468,2,FALSE))</f>
        <v>0</v>
      </c>
      <c r="D40" s="18">
        <f>IF(B40="",0,VLOOKUP('030304'!B40,Cenik!$A$3:$C$468,3,FALSE))</f>
        <v>0</v>
      </c>
      <c r="E40" s="30"/>
      <c r="F40" s="28">
        <f t="shared" si="2"/>
        <v>0</v>
      </c>
    </row>
    <row r="41" spans="1:6">
      <c r="A41" s="21"/>
      <c r="B41" s="29"/>
      <c r="C41" s="18">
        <f>IF(B41="",0,VLOOKUP('030304'!B41,Cenik!$A$3:$C$468,2,FALSE))</f>
        <v>0</v>
      </c>
      <c r="D41" s="18">
        <f>IF(B41="",0,VLOOKUP('030304'!B41,Cenik!$A$3:$C$468,3,FALSE))</f>
        <v>0</v>
      </c>
      <c r="E41" s="30"/>
      <c r="F41" s="28">
        <f t="shared" si="2"/>
        <v>0</v>
      </c>
    </row>
    <row r="42" spans="1:6">
      <c r="A42" s="21"/>
      <c r="B42" s="29"/>
      <c r="C42" s="18">
        <f>IF(B42="",0,VLOOKUP('030304'!B42,Cenik!$A$3:$C$468,2,FALSE))</f>
        <v>0</v>
      </c>
      <c r="D42" s="18">
        <f>IF(B42="",0,VLOOKUP('030304'!B42,Cenik!$A$3:$C$468,3,FALSE))</f>
        <v>0</v>
      </c>
      <c r="E42" s="30"/>
      <c r="F42" s="28">
        <f t="shared" si="2"/>
        <v>0</v>
      </c>
    </row>
    <row r="43" spans="1:6">
      <c r="A43" s="21"/>
      <c r="B43" s="29"/>
      <c r="C43" s="18">
        <f>IF(B43="",0,VLOOKUP('030304'!B43,Cenik!$A$3:$C$468,2,FALSE))</f>
        <v>0</v>
      </c>
      <c r="D43" s="18">
        <f>IF(B43="",0,VLOOKUP('030304'!B43,Cenik!$A$3:$C$468,3,FALSE))</f>
        <v>0</v>
      </c>
      <c r="E43" s="30"/>
      <c r="F43" s="28">
        <f t="shared" si="2"/>
        <v>0</v>
      </c>
    </row>
    <row r="44" spans="1:6" ht="13.5" thickBot="1">
      <c r="A44" s="35"/>
      <c r="B44" s="36"/>
      <c r="C44" s="37">
        <f>IF(B44="",0,VLOOKUP('030304'!B44,Cenik!$A$3:$C$468,2,FALSE))</f>
        <v>0</v>
      </c>
      <c r="D44" s="37">
        <f>IF(B44="",0,VLOOKUP('030304'!B44,Cenik!$A$3:$C$468,3,FALSE))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727</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780</v>
      </c>
      <c r="C1" s="210"/>
      <c r="D1" s="211"/>
      <c r="E1" s="215" t="s">
        <v>384</v>
      </c>
      <c r="F1" s="217" t="s">
        <v>132</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IF(B5="",0,VLOOKUP('030305'!B5,Cenik!$A$3:$C$468,2,FALSE))</f>
        <v>0</v>
      </c>
      <c r="D5" s="18">
        <f>IF(B5="",0,VLOOKUP('030305'!B5,Cenik!$A$3:$C$468,3,FALSE))</f>
        <v>0</v>
      </c>
      <c r="E5" s="19"/>
      <c r="F5" s="20">
        <f t="shared" ref="F5:F14" si="0">D5*E5</f>
        <v>0</v>
      </c>
    </row>
    <row r="6" spans="1:6">
      <c r="A6" s="21"/>
      <c r="B6" s="22"/>
      <c r="C6" s="18">
        <f>IF(B6="",0,VLOOKUP('030305'!B6,Cenik!$A$3:$C$468,2,FALSE))</f>
        <v>0</v>
      </c>
      <c r="D6" s="18">
        <f>IF(B6="",0,VLOOKUP('030305'!B6,Cenik!$A$3:$C$468,3,FALSE))</f>
        <v>0</v>
      </c>
      <c r="E6" s="23"/>
      <c r="F6" s="20">
        <f t="shared" si="0"/>
        <v>0</v>
      </c>
    </row>
    <row r="7" spans="1:6">
      <c r="A7" s="21"/>
      <c r="B7" s="22"/>
      <c r="C7" s="18">
        <f>IF(B7="",0,VLOOKUP('030305'!B7,Cenik!$A$3:$C$468,2,FALSE))</f>
        <v>0</v>
      </c>
      <c r="D7" s="18">
        <f>IF(B7="",0,VLOOKUP('030305'!B7,Cenik!$A$3:$C$468,3,FALSE))</f>
        <v>0</v>
      </c>
      <c r="E7" s="23"/>
      <c r="F7" s="20">
        <f t="shared" si="0"/>
        <v>0</v>
      </c>
    </row>
    <row r="8" spans="1:6">
      <c r="A8" s="21"/>
      <c r="B8" s="22"/>
      <c r="C8" s="18">
        <f>IF(B8="",0,VLOOKUP('030305'!B8,Cenik!$A$3:$C$468,2,FALSE))</f>
        <v>0</v>
      </c>
      <c r="D8" s="18">
        <f>IF(B8="",0,VLOOKUP('030305'!B8,Cenik!$A$3:$C$468,3,FALSE))</f>
        <v>0</v>
      </c>
      <c r="E8" s="23"/>
      <c r="F8" s="20">
        <f t="shared" si="0"/>
        <v>0</v>
      </c>
    </row>
    <row r="9" spans="1:6">
      <c r="A9" s="21"/>
      <c r="B9" s="22"/>
      <c r="C9" s="18">
        <f>IF(B9="",0,VLOOKUP('030305'!B9,Cenik!$A$3:$C$468,2,FALSE))</f>
        <v>0</v>
      </c>
      <c r="D9" s="18">
        <f>IF(B9="",0,VLOOKUP('030305'!B9,Cenik!$A$3:$C$468,3,FALSE))</f>
        <v>0</v>
      </c>
      <c r="E9" s="23"/>
      <c r="F9" s="20">
        <f t="shared" si="0"/>
        <v>0</v>
      </c>
    </row>
    <row r="10" spans="1:6">
      <c r="A10" s="21"/>
      <c r="B10" s="22"/>
      <c r="C10" s="18">
        <f>IF(B10="",0,VLOOKUP('030305'!B10,Cenik!$A$3:$C$468,2,FALSE))</f>
        <v>0</v>
      </c>
      <c r="D10" s="18">
        <f>IF(B10="",0,VLOOKUP('030305'!B10,Cenik!$A$3:$C$468,3,FALSE))</f>
        <v>0</v>
      </c>
      <c r="E10" s="23"/>
      <c r="F10" s="20">
        <f t="shared" si="0"/>
        <v>0</v>
      </c>
    </row>
    <row r="11" spans="1:6">
      <c r="A11" s="21"/>
      <c r="B11" s="22"/>
      <c r="C11" s="18">
        <f>IF(B11="",0,VLOOKUP('030305'!B11,Cenik!$A$3:$C$468,2,FALSE))</f>
        <v>0</v>
      </c>
      <c r="D11" s="18">
        <f>IF(B11="",0,VLOOKUP('030305'!B11,Cenik!$A$3:$C$468,3,FALSE))</f>
        <v>0</v>
      </c>
      <c r="E11" s="23"/>
      <c r="F11" s="20">
        <f t="shared" si="0"/>
        <v>0</v>
      </c>
    </row>
    <row r="12" spans="1:6">
      <c r="A12" s="21"/>
      <c r="B12" s="22"/>
      <c r="C12" s="18">
        <f>IF(B12="",0,VLOOKUP('030305'!B12,Cenik!$A$3:$C$468,2,FALSE))</f>
        <v>0</v>
      </c>
      <c r="D12" s="18">
        <f>IF(B12="",0,VLOOKUP('030305'!B12,Cenik!$A$3:$C$468,3,FALSE))</f>
        <v>0</v>
      </c>
      <c r="E12" s="23"/>
      <c r="F12" s="20">
        <f t="shared" si="0"/>
        <v>0</v>
      </c>
    </row>
    <row r="13" spans="1:6">
      <c r="A13" s="21"/>
      <c r="B13" s="22"/>
      <c r="C13" s="18">
        <f>IF(B13="",0,VLOOKUP('030305'!B13,Cenik!$A$3:$C$468,2,FALSE))</f>
        <v>0</v>
      </c>
      <c r="D13" s="18">
        <f>IF(B13="",0,VLOOKUP('030305'!B13,Cenik!$A$3:$C$468,3,FALSE))</f>
        <v>0</v>
      </c>
      <c r="E13" s="23"/>
      <c r="F13" s="20">
        <f t="shared" si="0"/>
        <v>0</v>
      </c>
    </row>
    <row r="14" spans="1:6" ht="13.5" thickBot="1">
      <c r="A14" s="21"/>
      <c r="B14" s="22"/>
      <c r="C14" s="18">
        <f>IF(B14="",0,VLOOKUP('030305'!B14,Cenik!$A$3:$C$468,2,FALSE))</f>
        <v>0</v>
      </c>
      <c r="D14" s="18">
        <f>IF(B14="",0,VLOOKUP('030305'!B14,Cenik!$A$3:$C$468,3,FALSE))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IF(B16="",0,VLOOKUP('030305'!B16,Cenik!$A$3:$C$468,2,FALSE))</f>
        <v>0</v>
      </c>
      <c r="D16" s="18">
        <f>IF(B16="",0,VLOOKUP('030305'!B16,Cenik!$A$3:$C$468,3,FALSE))</f>
        <v>0</v>
      </c>
      <c r="E16" s="27"/>
      <c r="F16" s="28">
        <f t="shared" ref="F16:F29" si="1">D16*E16</f>
        <v>0</v>
      </c>
    </row>
    <row r="17" spans="1:9">
      <c r="A17" s="21"/>
      <c r="B17" s="29"/>
      <c r="C17" s="18">
        <f>IF(B17="",0,VLOOKUP('030305'!B17,Cenik!$A$3:$C$468,2,FALSE))</f>
        <v>0</v>
      </c>
      <c r="D17" s="18">
        <f>IF(B17="",0,VLOOKUP('030305'!B17,Cenik!$A$3:$C$468,3,FALSE))</f>
        <v>0</v>
      </c>
      <c r="E17" s="30"/>
      <c r="F17" s="28">
        <f t="shared" si="1"/>
        <v>0</v>
      </c>
    </row>
    <row r="18" spans="1:9">
      <c r="A18" s="21"/>
      <c r="B18" s="31"/>
      <c r="C18" s="18">
        <f>IF(B18="",0,VLOOKUP('030305'!B18,Cenik!$A$3:$C$468,2,FALSE))</f>
        <v>0</v>
      </c>
      <c r="D18" s="18">
        <f>IF(B18="",0,VLOOKUP('030305'!B18,Cenik!$A$3:$C$468,3,FALSE))</f>
        <v>0</v>
      </c>
      <c r="E18" s="30"/>
      <c r="F18" s="28">
        <f t="shared" si="1"/>
        <v>0</v>
      </c>
    </row>
    <row r="19" spans="1:9">
      <c r="A19" s="21"/>
      <c r="B19" s="29"/>
      <c r="C19" s="18">
        <f>IF(B19="",0,VLOOKUP('030305'!B19,Cenik!$A$3:$C$468,2,FALSE))</f>
        <v>0</v>
      </c>
      <c r="D19" s="18">
        <f>IF(B19="",0,VLOOKUP('030305'!B19,Cenik!$A$3:$C$468,3,FALSE))</f>
        <v>0</v>
      </c>
      <c r="E19" s="30"/>
      <c r="F19" s="28">
        <f t="shared" si="1"/>
        <v>0</v>
      </c>
    </row>
    <row r="20" spans="1:9">
      <c r="A20" s="21"/>
      <c r="B20" s="29"/>
      <c r="C20" s="18">
        <f>IF(B20="",0,VLOOKUP('030305'!B20,Cenik!$A$3:$C$468,2,FALSE))</f>
        <v>0</v>
      </c>
      <c r="D20" s="18">
        <f>IF(B20="",0,VLOOKUP('030305'!B20,Cenik!$A$3:$C$468,3,FALSE))</f>
        <v>0</v>
      </c>
      <c r="E20" s="30"/>
      <c r="F20" s="28">
        <f t="shared" si="1"/>
        <v>0</v>
      </c>
    </row>
    <row r="21" spans="1:9">
      <c r="A21" s="21"/>
      <c r="B21" s="29"/>
      <c r="C21" s="18">
        <f>IF(B21="",0,VLOOKUP('030305'!B21,Cenik!$A$3:$C$468,2,FALSE))</f>
        <v>0</v>
      </c>
      <c r="D21" s="18">
        <f>IF(B21="",0,VLOOKUP('030305'!B21,Cenik!$A$3:$C$468,3,FALSE))</f>
        <v>0</v>
      </c>
      <c r="E21" s="30"/>
      <c r="F21" s="28">
        <f t="shared" si="1"/>
        <v>0</v>
      </c>
    </row>
    <row r="22" spans="1:9">
      <c r="A22" s="21"/>
      <c r="B22" s="29"/>
      <c r="C22" s="18">
        <f>IF(B22="",0,VLOOKUP('030305'!B22,Cenik!$A$3:$C$468,2,FALSE))</f>
        <v>0</v>
      </c>
      <c r="D22" s="18">
        <f>IF(B22="",0,VLOOKUP('030305'!B22,Cenik!$A$3:$C$468,3,FALSE))</f>
        <v>0</v>
      </c>
      <c r="E22" s="30"/>
      <c r="F22" s="28">
        <f t="shared" si="1"/>
        <v>0</v>
      </c>
    </row>
    <row r="23" spans="1:9">
      <c r="A23" s="21"/>
      <c r="B23" s="29"/>
      <c r="C23" s="18">
        <f>IF(B23="",0,VLOOKUP('030305'!B23,Cenik!$A$3:$C$468,2,FALSE))</f>
        <v>0</v>
      </c>
      <c r="D23" s="18">
        <f>IF(B23="",0,VLOOKUP('030305'!B23,Cenik!$A$3:$C$468,3,FALSE))</f>
        <v>0</v>
      </c>
      <c r="E23" s="30"/>
      <c r="F23" s="28">
        <f t="shared" si="1"/>
        <v>0</v>
      </c>
    </row>
    <row r="24" spans="1:9">
      <c r="A24" s="21"/>
      <c r="B24" s="29"/>
      <c r="C24" s="18">
        <f>IF(B24="",0,VLOOKUP('030305'!B24,Cenik!$A$3:$C$468,2,FALSE))</f>
        <v>0</v>
      </c>
      <c r="D24" s="18">
        <f>IF(B24="",0,VLOOKUP('030305'!B24,Cenik!$A$3:$C$468,3,FALSE))</f>
        <v>0</v>
      </c>
      <c r="E24" s="30"/>
      <c r="F24" s="28">
        <f t="shared" si="1"/>
        <v>0</v>
      </c>
    </row>
    <row r="25" spans="1:9">
      <c r="A25" s="21"/>
      <c r="B25" s="29"/>
      <c r="C25" s="18">
        <f>IF(B25="",0,VLOOKUP('030305'!B25,Cenik!$A$3:$C$468,2,FALSE))</f>
        <v>0</v>
      </c>
      <c r="D25" s="18">
        <f>IF(B25="",0,VLOOKUP('030305'!B25,Cenik!$A$3:$C$468,3,FALSE))</f>
        <v>0</v>
      </c>
      <c r="E25" s="30"/>
      <c r="F25" s="28">
        <f t="shared" si="1"/>
        <v>0</v>
      </c>
    </row>
    <row r="26" spans="1:9">
      <c r="A26" s="21"/>
      <c r="B26" s="29"/>
      <c r="C26" s="18">
        <f>IF(B26="",0,VLOOKUP('030305'!B26,Cenik!$A$3:$C$468,2,FALSE))</f>
        <v>0</v>
      </c>
      <c r="D26" s="18">
        <f>IF(B26="",0,VLOOKUP('030305'!B26,Cenik!$A$3:$C$468,3,FALSE))</f>
        <v>0</v>
      </c>
      <c r="E26" s="30"/>
      <c r="F26" s="28">
        <f t="shared" si="1"/>
        <v>0</v>
      </c>
    </row>
    <row r="27" spans="1:9">
      <c r="A27" s="21"/>
      <c r="B27" s="29"/>
      <c r="C27" s="18">
        <f>IF(B27="",0,VLOOKUP('030305'!B27,Cenik!$A$3:$C$468,2,FALSE))</f>
        <v>0</v>
      </c>
      <c r="D27" s="18">
        <f>IF(B27="",0,VLOOKUP('030305'!B27,Cenik!$A$3:$C$468,3,FALSE))</f>
        <v>0</v>
      </c>
      <c r="E27" s="30"/>
      <c r="F27" s="28">
        <f t="shared" si="1"/>
        <v>0</v>
      </c>
    </row>
    <row r="28" spans="1:9">
      <c r="A28" s="21"/>
      <c r="B28" s="29"/>
      <c r="C28" s="18">
        <f>IF(B28="",0,VLOOKUP('030305'!B28,Cenik!$A$3:$C$468,2,FALSE))</f>
        <v>0</v>
      </c>
      <c r="D28" s="18">
        <f>IF(B28="",0,VLOOKUP('030305'!B28,Cenik!$A$3:$C$468,3,FALSE))</f>
        <v>0</v>
      </c>
      <c r="E28" s="30"/>
      <c r="F28" s="28">
        <f t="shared" si="1"/>
        <v>0</v>
      </c>
    </row>
    <row r="29" spans="1:9" ht="13.5" thickBot="1">
      <c r="A29" s="21"/>
      <c r="B29" s="29"/>
      <c r="C29" s="18">
        <f>IF(B29="",0,VLOOKUP('030305'!B29,Cenik!$A$3:$C$468,2,FALSE))</f>
        <v>0</v>
      </c>
      <c r="D29" s="18">
        <f>IF(B29="",0,VLOOKUP('030305'!B29,Cenik!$A$3:$C$468,3,FALSE))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IF(B31="",0,VLOOKUP('030305'!B31,Cenik!$A$3:$C$468,2,FALSE))</f>
        <v>0</v>
      </c>
      <c r="D31" s="33">
        <f>IF(B31="",0,VLOOKUP('030305'!B31,Cenik!$A$3:$C$468,3,FALSE))</f>
        <v>0</v>
      </c>
      <c r="E31" s="27"/>
      <c r="F31" s="34">
        <f t="shared" ref="F31:F44" si="2">D31*E31</f>
        <v>0</v>
      </c>
      <c r="I31" s="7"/>
    </row>
    <row r="32" spans="1:9">
      <c r="A32" s="21"/>
      <c r="B32" s="29"/>
      <c r="C32" s="18">
        <f>IF(B32="",0,VLOOKUP('030305'!B32,Cenik!$A$3:$C$468,2,FALSE))</f>
        <v>0</v>
      </c>
      <c r="D32" s="18">
        <f>IF(B32="",0,VLOOKUP('030305'!B32,Cenik!$A$3:$C$468,3,FALSE))</f>
        <v>0</v>
      </c>
      <c r="E32" s="30"/>
      <c r="F32" s="28">
        <f t="shared" si="2"/>
        <v>0</v>
      </c>
      <c r="I32" s="7"/>
    </row>
    <row r="33" spans="1:6">
      <c r="A33" s="21"/>
      <c r="B33" s="29"/>
      <c r="C33" s="18">
        <f>IF(B33="",0,VLOOKUP('030305'!B33,Cenik!$A$3:$C$468,2,FALSE))</f>
        <v>0</v>
      </c>
      <c r="D33" s="18">
        <f>IF(B33="",0,VLOOKUP('030305'!B33,Cenik!$A$3:$C$468,3,FALSE))</f>
        <v>0</v>
      </c>
      <c r="E33" s="30"/>
      <c r="F33" s="28">
        <f t="shared" si="2"/>
        <v>0</v>
      </c>
    </row>
    <row r="34" spans="1:6">
      <c r="A34" s="21"/>
      <c r="B34" s="29"/>
      <c r="C34" s="18">
        <f>IF(B34="",0,VLOOKUP('030305'!B34,Cenik!$A$3:$C$468,2,FALSE))</f>
        <v>0</v>
      </c>
      <c r="D34" s="18">
        <f>IF(B34="",0,VLOOKUP('030305'!B34,Cenik!$A$3:$C$468,3,FALSE))</f>
        <v>0</v>
      </c>
      <c r="E34" s="30"/>
      <c r="F34" s="28">
        <f t="shared" si="2"/>
        <v>0</v>
      </c>
    </row>
    <row r="35" spans="1:6">
      <c r="A35" s="21"/>
      <c r="B35" s="29"/>
      <c r="C35" s="18">
        <f>IF(B35="",0,VLOOKUP('030305'!B35,Cenik!$A$3:$C$468,2,FALSE))</f>
        <v>0</v>
      </c>
      <c r="D35" s="18">
        <f>IF(B35="",0,VLOOKUP('030305'!B35,Cenik!$A$3:$C$468,3,FALSE))</f>
        <v>0</v>
      </c>
      <c r="E35" s="30"/>
      <c r="F35" s="28">
        <f t="shared" si="2"/>
        <v>0</v>
      </c>
    </row>
    <row r="36" spans="1:6">
      <c r="A36" s="21"/>
      <c r="B36" s="29"/>
      <c r="C36" s="18">
        <f>IF(B36="",0,VLOOKUP('030305'!B36,Cenik!$A$3:$C$468,2,FALSE))</f>
        <v>0</v>
      </c>
      <c r="D36" s="18">
        <f>IF(B36="",0,VLOOKUP('030305'!B36,Cenik!$A$3:$C$468,3,FALSE))</f>
        <v>0</v>
      </c>
      <c r="E36" s="30"/>
      <c r="F36" s="28">
        <f t="shared" si="2"/>
        <v>0</v>
      </c>
    </row>
    <row r="37" spans="1:6">
      <c r="A37" s="21"/>
      <c r="B37" s="29"/>
      <c r="C37" s="18">
        <f>IF(B37="",0,VLOOKUP('030305'!B37,Cenik!$A$3:$C$468,2,FALSE))</f>
        <v>0</v>
      </c>
      <c r="D37" s="18">
        <f>IF(B37="",0,VLOOKUP('030305'!B37,Cenik!$A$3:$C$468,3,FALSE))</f>
        <v>0</v>
      </c>
      <c r="E37" s="30"/>
      <c r="F37" s="28">
        <f t="shared" si="2"/>
        <v>0</v>
      </c>
    </row>
    <row r="38" spans="1:6">
      <c r="A38" s="21"/>
      <c r="B38" s="29"/>
      <c r="C38" s="18">
        <f>IF(B38="",0,VLOOKUP('030305'!B38,Cenik!$A$3:$C$468,2,FALSE))</f>
        <v>0</v>
      </c>
      <c r="D38" s="18">
        <f>IF(B38="",0,VLOOKUP('030305'!B38,Cenik!$A$3:$C$468,3,FALSE))</f>
        <v>0</v>
      </c>
      <c r="E38" s="30"/>
      <c r="F38" s="28">
        <f t="shared" si="2"/>
        <v>0</v>
      </c>
    </row>
    <row r="39" spans="1:6">
      <c r="A39" s="21"/>
      <c r="B39" s="29"/>
      <c r="C39" s="18">
        <f>IF(B39="",0,VLOOKUP('030305'!B39,Cenik!$A$3:$C$468,2,FALSE))</f>
        <v>0</v>
      </c>
      <c r="D39" s="18">
        <f>IF(B39="",0,VLOOKUP('030305'!B39,Cenik!$A$3:$C$468,3,FALSE))</f>
        <v>0</v>
      </c>
      <c r="E39" s="30"/>
      <c r="F39" s="28">
        <f t="shared" si="2"/>
        <v>0</v>
      </c>
    </row>
    <row r="40" spans="1:6">
      <c r="A40" s="21"/>
      <c r="B40" s="29"/>
      <c r="C40" s="18">
        <f>IF(B40="",0,VLOOKUP('030305'!B40,Cenik!$A$3:$C$468,2,FALSE))</f>
        <v>0</v>
      </c>
      <c r="D40" s="18">
        <f>IF(B40="",0,VLOOKUP('030305'!B40,Cenik!$A$3:$C$468,3,FALSE))</f>
        <v>0</v>
      </c>
      <c r="E40" s="30"/>
      <c r="F40" s="28">
        <f t="shared" si="2"/>
        <v>0</v>
      </c>
    </row>
    <row r="41" spans="1:6">
      <c r="A41" s="21"/>
      <c r="B41" s="29"/>
      <c r="C41" s="18">
        <f>IF(B41="",0,VLOOKUP('030305'!B41,Cenik!$A$3:$C$468,2,FALSE))</f>
        <v>0</v>
      </c>
      <c r="D41" s="18">
        <f>IF(B41="",0,VLOOKUP('030305'!B41,Cenik!$A$3:$C$468,3,FALSE))</f>
        <v>0</v>
      </c>
      <c r="E41" s="30"/>
      <c r="F41" s="28">
        <f t="shared" si="2"/>
        <v>0</v>
      </c>
    </row>
    <row r="42" spans="1:6">
      <c r="A42" s="21"/>
      <c r="B42" s="29"/>
      <c r="C42" s="18">
        <f>IF(B42="",0,VLOOKUP('030305'!B42,Cenik!$A$3:$C$468,2,FALSE))</f>
        <v>0</v>
      </c>
      <c r="D42" s="18">
        <f>IF(B42="",0,VLOOKUP('030305'!B42,Cenik!$A$3:$C$468,3,FALSE))</f>
        <v>0</v>
      </c>
      <c r="E42" s="30"/>
      <c r="F42" s="28">
        <f t="shared" si="2"/>
        <v>0</v>
      </c>
    </row>
    <row r="43" spans="1:6">
      <c r="A43" s="21"/>
      <c r="B43" s="29"/>
      <c r="C43" s="18">
        <f>IF(B43="",0,VLOOKUP('030305'!B43,Cenik!$A$3:$C$468,2,FALSE))</f>
        <v>0</v>
      </c>
      <c r="D43" s="18">
        <f>IF(B43="",0,VLOOKUP('030305'!B43,Cenik!$A$3:$C$468,3,FALSE))</f>
        <v>0</v>
      </c>
      <c r="E43" s="30"/>
      <c r="F43" s="28">
        <f t="shared" si="2"/>
        <v>0</v>
      </c>
    </row>
    <row r="44" spans="1:6" ht="13.5" thickBot="1">
      <c r="A44" s="35"/>
      <c r="B44" s="36"/>
      <c r="C44" s="37">
        <f>IF(B44="",0,VLOOKUP('030305'!B44,Cenik!$A$3:$C$468,2,FALSE))</f>
        <v>0</v>
      </c>
      <c r="D44" s="37">
        <f>IF(B44="",0,VLOOKUP('030305'!B44,Cenik!$A$3:$C$468,3,FALSE))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781</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782</v>
      </c>
      <c r="C1" s="210"/>
      <c r="D1" s="211"/>
      <c r="E1" s="215" t="s">
        <v>384</v>
      </c>
      <c r="F1" s="217" t="s">
        <v>55</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IF(B5="",0,VLOOKUP('040101'!B5,Cenik!$A$3:$C$468,2,FALSE))</f>
        <v>0</v>
      </c>
      <c r="D5" s="18">
        <f>IF(B5="",0,VLOOKUP('040101'!B5,Cenik!$A$3:$C$468,3,FALSE))</f>
        <v>0</v>
      </c>
      <c r="E5" s="19"/>
      <c r="F5" s="20">
        <f t="shared" ref="F5:F14" si="0">D5*E5</f>
        <v>0</v>
      </c>
    </row>
    <row r="6" spans="1:6">
      <c r="A6" s="21"/>
      <c r="B6" s="22"/>
      <c r="C6" s="18">
        <f>IF(B6="",0,VLOOKUP('040101'!B6,Cenik!$A$3:$C$468,2,FALSE))</f>
        <v>0</v>
      </c>
      <c r="D6" s="18">
        <f>IF(B6="",0,VLOOKUP('040101'!B6,Cenik!$A$3:$C$468,3,FALSE))</f>
        <v>0</v>
      </c>
      <c r="E6" s="23"/>
      <c r="F6" s="20">
        <f t="shared" si="0"/>
        <v>0</v>
      </c>
    </row>
    <row r="7" spans="1:6">
      <c r="A7" s="21"/>
      <c r="B7" s="22"/>
      <c r="C7" s="18">
        <f>IF(B7="",0,VLOOKUP('040101'!B7,Cenik!$A$3:$C$468,2,FALSE))</f>
        <v>0</v>
      </c>
      <c r="D7" s="18">
        <f>IF(B7="",0,VLOOKUP('040101'!B7,Cenik!$A$3:$C$468,3,FALSE))</f>
        <v>0</v>
      </c>
      <c r="E7" s="23"/>
      <c r="F7" s="20">
        <f t="shared" si="0"/>
        <v>0</v>
      </c>
    </row>
    <row r="8" spans="1:6">
      <c r="A8" s="21"/>
      <c r="B8" s="22"/>
      <c r="C8" s="18">
        <f>IF(B8="",0,VLOOKUP('040101'!B8,Cenik!$A$3:$C$468,2,FALSE))</f>
        <v>0</v>
      </c>
      <c r="D8" s="18">
        <f>IF(B8="",0,VLOOKUP('040101'!B8,Cenik!$A$3:$C$468,3,FALSE))</f>
        <v>0</v>
      </c>
      <c r="E8" s="23"/>
      <c r="F8" s="20">
        <f t="shared" si="0"/>
        <v>0</v>
      </c>
    </row>
    <row r="9" spans="1:6">
      <c r="A9" s="21"/>
      <c r="B9" s="22"/>
      <c r="C9" s="18">
        <f>IF(B9="",0,VLOOKUP('040101'!B9,Cenik!$A$3:$C$468,2,FALSE))</f>
        <v>0</v>
      </c>
      <c r="D9" s="18">
        <f>IF(B9="",0,VLOOKUP('040101'!B9,Cenik!$A$3:$C$468,3,FALSE))</f>
        <v>0</v>
      </c>
      <c r="E9" s="23"/>
      <c r="F9" s="20">
        <f t="shared" si="0"/>
        <v>0</v>
      </c>
    </row>
    <row r="10" spans="1:6">
      <c r="A10" s="21"/>
      <c r="B10" s="22"/>
      <c r="C10" s="18">
        <f>IF(B10="",0,VLOOKUP('040101'!B10,Cenik!$A$3:$C$468,2,FALSE))</f>
        <v>0</v>
      </c>
      <c r="D10" s="18">
        <f>IF(B10="",0,VLOOKUP('040101'!B10,Cenik!$A$3:$C$468,3,FALSE))</f>
        <v>0</v>
      </c>
      <c r="E10" s="23"/>
      <c r="F10" s="20">
        <f t="shared" si="0"/>
        <v>0</v>
      </c>
    </row>
    <row r="11" spans="1:6">
      <c r="A11" s="21"/>
      <c r="B11" s="22"/>
      <c r="C11" s="18">
        <f>IF(B11="",0,VLOOKUP('040101'!B11,Cenik!$A$3:$C$468,2,FALSE))</f>
        <v>0</v>
      </c>
      <c r="D11" s="18">
        <f>IF(B11="",0,VLOOKUP('040101'!B11,Cenik!$A$3:$C$468,3,FALSE))</f>
        <v>0</v>
      </c>
      <c r="E11" s="23"/>
      <c r="F11" s="20">
        <f t="shared" si="0"/>
        <v>0</v>
      </c>
    </row>
    <row r="12" spans="1:6">
      <c r="A12" s="21"/>
      <c r="B12" s="22"/>
      <c r="C12" s="18">
        <f>IF(B12="",0,VLOOKUP('040101'!B12,Cenik!$A$3:$C$468,2,FALSE))</f>
        <v>0</v>
      </c>
      <c r="D12" s="18">
        <f>IF(B12="",0,VLOOKUP('040101'!B12,Cenik!$A$3:$C$468,3,FALSE))</f>
        <v>0</v>
      </c>
      <c r="E12" s="23"/>
      <c r="F12" s="20">
        <f t="shared" si="0"/>
        <v>0</v>
      </c>
    </row>
    <row r="13" spans="1:6">
      <c r="A13" s="21"/>
      <c r="B13" s="22"/>
      <c r="C13" s="18">
        <f>IF(B13="",0,VLOOKUP('040101'!B13,Cenik!$A$3:$C$468,2,FALSE))</f>
        <v>0</v>
      </c>
      <c r="D13" s="18">
        <f>IF(B13="",0,VLOOKUP('040101'!B13,Cenik!$A$3:$C$468,3,FALSE))</f>
        <v>0</v>
      </c>
      <c r="E13" s="23"/>
      <c r="F13" s="20">
        <f t="shared" si="0"/>
        <v>0</v>
      </c>
    </row>
    <row r="14" spans="1:6" ht="13.5" thickBot="1">
      <c r="A14" s="21"/>
      <c r="B14" s="22"/>
      <c r="C14" s="18">
        <f>IF(B14="",0,VLOOKUP('040101'!B14,Cenik!$A$3:$C$468,2,FALSE))</f>
        <v>0</v>
      </c>
      <c r="D14" s="18">
        <f>IF(B14="",0,VLOOKUP('040101'!B14,Cenik!$A$3:$C$468,3,FALSE))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IF(B16="",0,VLOOKUP('040101'!B16,Cenik!$A$3:$C$468,2,FALSE))</f>
        <v>0</v>
      </c>
      <c r="D16" s="18">
        <f>IF(B16="",0,VLOOKUP('040101'!B16,Cenik!$A$3:$C$468,3,FALSE))</f>
        <v>0</v>
      </c>
      <c r="E16" s="27"/>
      <c r="F16" s="28">
        <f t="shared" ref="F16:F29" si="1">D16*E16</f>
        <v>0</v>
      </c>
    </row>
    <row r="17" spans="1:9">
      <c r="A17" s="21"/>
      <c r="B17" s="29"/>
      <c r="C17" s="18">
        <f>IF(B17="",0,VLOOKUP('040101'!B17,Cenik!$A$3:$C$468,2,FALSE))</f>
        <v>0</v>
      </c>
      <c r="D17" s="18">
        <f>IF(B17="",0,VLOOKUP('040101'!B17,Cenik!$A$3:$C$468,3,FALSE))</f>
        <v>0</v>
      </c>
      <c r="E17" s="30"/>
      <c r="F17" s="28">
        <f t="shared" si="1"/>
        <v>0</v>
      </c>
    </row>
    <row r="18" spans="1:9">
      <c r="A18" s="21"/>
      <c r="B18" s="31"/>
      <c r="C18" s="18">
        <f>IF(B18="",0,VLOOKUP('040101'!B18,Cenik!$A$3:$C$468,2,FALSE))</f>
        <v>0</v>
      </c>
      <c r="D18" s="18">
        <f>IF(B18="",0,VLOOKUP('040101'!B18,Cenik!$A$3:$C$468,3,FALSE))</f>
        <v>0</v>
      </c>
      <c r="E18" s="30"/>
      <c r="F18" s="28">
        <f t="shared" si="1"/>
        <v>0</v>
      </c>
    </row>
    <row r="19" spans="1:9">
      <c r="A19" s="21"/>
      <c r="B19" s="29"/>
      <c r="C19" s="18">
        <f>IF(B19="",0,VLOOKUP('040101'!B19,Cenik!$A$3:$C$468,2,FALSE))</f>
        <v>0</v>
      </c>
      <c r="D19" s="18">
        <f>IF(B19="",0,VLOOKUP('040101'!B19,Cenik!$A$3:$C$468,3,FALSE))</f>
        <v>0</v>
      </c>
      <c r="E19" s="30"/>
      <c r="F19" s="28">
        <f t="shared" si="1"/>
        <v>0</v>
      </c>
    </row>
    <row r="20" spans="1:9">
      <c r="A20" s="21"/>
      <c r="B20" s="29"/>
      <c r="C20" s="18">
        <f>IF(B20="",0,VLOOKUP('040101'!B20,Cenik!$A$3:$C$468,2,FALSE))</f>
        <v>0</v>
      </c>
      <c r="D20" s="18">
        <f>IF(B20="",0,VLOOKUP('040101'!B20,Cenik!$A$3:$C$468,3,FALSE))</f>
        <v>0</v>
      </c>
      <c r="E20" s="30"/>
      <c r="F20" s="28">
        <f t="shared" si="1"/>
        <v>0</v>
      </c>
    </row>
    <row r="21" spans="1:9">
      <c r="A21" s="21"/>
      <c r="B21" s="29"/>
      <c r="C21" s="18">
        <f>IF(B21="",0,VLOOKUP('040101'!B21,Cenik!$A$3:$C$468,2,FALSE))</f>
        <v>0</v>
      </c>
      <c r="D21" s="18">
        <f>IF(B21="",0,VLOOKUP('040101'!B21,Cenik!$A$3:$C$468,3,FALSE))</f>
        <v>0</v>
      </c>
      <c r="E21" s="30"/>
      <c r="F21" s="28">
        <f t="shared" si="1"/>
        <v>0</v>
      </c>
    </row>
    <row r="22" spans="1:9">
      <c r="A22" s="21"/>
      <c r="B22" s="29"/>
      <c r="C22" s="18">
        <f>IF(B22="",0,VLOOKUP('040101'!B22,Cenik!$A$3:$C$468,2,FALSE))</f>
        <v>0</v>
      </c>
      <c r="D22" s="18">
        <f>IF(B22="",0,VLOOKUP('040101'!B22,Cenik!$A$3:$C$468,3,FALSE))</f>
        <v>0</v>
      </c>
      <c r="E22" s="30"/>
      <c r="F22" s="28">
        <f t="shared" si="1"/>
        <v>0</v>
      </c>
    </row>
    <row r="23" spans="1:9">
      <c r="A23" s="21"/>
      <c r="B23" s="29"/>
      <c r="C23" s="18">
        <f>IF(B23="",0,VLOOKUP('040101'!B23,Cenik!$A$3:$C$468,2,FALSE))</f>
        <v>0</v>
      </c>
      <c r="D23" s="18">
        <f>IF(B23="",0,VLOOKUP('040101'!B23,Cenik!$A$3:$C$468,3,FALSE))</f>
        <v>0</v>
      </c>
      <c r="E23" s="30"/>
      <c r="F23" s="28">
        <f t="shared" si="1"/>
        <v>0</v>
      </c>
    </row>
    <row r="24" spans="1:9">
      <c r="A24" s="21"/>
      <c r="B24" s="29"/>
      <c r="C24" s="18">
        <f>IF(B24="",0,VLOOKUP('040101'!B24,Cenik!$A$3:$C$468,2,FALSE))</f>
        <v>0</v>
      </c>
      <c r="D24" s="18">
        <f>IF(B24="",0,VLOOKUP('040101'!B24,Cenik!$A$3:$C$468,3,FALSE))</f>
        <v>0</v>
      </c>
      <c r="E24" s="30"/>
      <c r="F24" s="28">
        <f t="shared" si="1"/>
        <v>0</v>
      </c>
    </row>
    <row r="25" spans="1:9">
      <c r="A25" s="21"/>
      <c r="B25" s="29"/>
      <c r="C25" s="18">
        <f>IF(B25="",0,VLOOKUP('040101'!B25,Cenik!$A$3:$C$468,2,FALSE))</f>
        <v>0</v>
      </c>
      <c r="D25" s="18">
        <f>IF(B25="",0,VLOOKUP('040101'!B25,Cenik!$A$3:$C$468,3,FALSE))</f>
        <v>0</v>
      </c>
      <c r="E25" s="30"/>
      <c r="F25" s="28">
        <f t="shared" si="1"/>
        <v>0</v>
      </c>
    </row>
    <row r="26" spans="1:9">
      <c r="A26" s="21"/>
      <c r="B26" s="29"/>
      <c r="C26" s="18">
        <f>IF(B26="",0,VLOOKUP('040101'!B26,Cenik!$A$3:$C$468,2,FALSE))</f>
        <v>0</v>
      </c>
      <c r="D26" s="18">
        <f>IF(B26="",0,VLOOKUP('040101'!B26,Cenik!$A$3:$C$468,3,FALSE))</f>
        <v>0</v>
      </c>
      <c r="E26" s="30"/>
      <c r="F26" s="28">
        <f t="shared" si="1"/>
        <v>0</v>
      </c>
    </row>
    <row r="27" spans="1:9">
      <c r="A27" s="21"/>
      <c r="B27" s="29"/>
      <c r="C27" s="18">
        <f>IF(B27="",0,VLOOKUP('040101'!B27,Cenik!$A$3:$C$468,2,FALSE))</f>
        <v>0</v>
      </c>
      <c r="D27" s="18">
        <f>IF(B27="",0,VLOOKUP('040101'!B27,Cenik!$A$3:$C$468,3,FALSE))</f>
        <v>0</v>
      </c>
      <c r="E27" s="30"/>
      <c r="F27" s="28">
        <f t="shared" si="1"/>
        <v>0</v>
      </c>
    </row>
    <row r="28" spans="1:9">
      <c r="A28" s="21"/>
      <c r="B28" s="29"/>
      <c r="C28" s="18">
        <f>IF(B28="",0,VLOOKUP('040101'!B28,Cenik!$A$3:$C$468,2,FALSE))</f>
        <v>0</v>
      </c>
      <c r="D28" s="18">
        <f>IF(B28="",0,VLOOKUP('040101'!B28,Cenik!$A$3:$C$468,3,FALSE))</f>
        <v>0</v>
      </c>
      <c r="E28" s="30"/>
      <c r="F28" s="28">
        <f t="shared" si="1"/>
        <v>0</v>
      </c>
    </row>
    <row r="29" spans="1:9" ht="13.5" thickBot="1">
      <c r="A29" s="21"/>
      <c r="B29" s="29"/>
      <c r="C29" s="18">
        <f>IF(B29="",0,VLOOKUP('040101'!B29,Cenik!$A$3:$C$468,2,FALSE))</f>
        <v>0</v>
      </c>
      <c r="D29" s="18">
        <f>IF(B29="",0,VLOOKUP('040101'!B29,Cenik!$A$3:$C$468,3,FALSE))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IF(B31="",0,VLOOKUP('040101'!B31,Cenik!$A$3:$C$468,2,FALSE))</f>
        <v>0</v>
      </c>
      <c r="D31" s="33">
        <f>IF(B31="",0,VLOOKUP('040101'!B31,Cenik!$A$3:$C$468,3,FALSE))</f>
        <v>0</v>
      </c>
      <c r="E31" s="27"/>
      <c r="F31" s="34">
        <f t="shared" ref="F31:F44" si="2">D31*E31</f>
        <v>0</v>
      </c>
      <c r="I31" s="7"/>
    </row>
    <row r="32" spans="1:9">
      <c r="A32" s="21"/>
      <c r="B32" s="29"/>
      <c r="C32" s="18">
        <f>IF(B32="",0,VLOOKUP('040101'!B32,Cenik!$A$3:$C$468,2,FALSE))</f>
        <v>0</v>
      </c>
      <c r="D32" s="18">
        <f>IF(B32="",0,VLOOKUP('040101'!B32,Cenik!$A$3:$C$468,3,FALSE))</f>
        <v>0</v>
      </c>
      <c r="E32" s="30"/>
      <c r="F32" s="28">
        <f t="shared" si="2"/>
        <v>0</v>
      </c>
      <c r="I32" s="7"/>
    </row>
    <row r="33" spans="1:6">
      <c r="A33" s="21"/>
      <c r="B33" s="29"/>
      <c r="C33" s="18">
        <f>IF(B33="",0,VLOOKUP('040101'!B33,Cenik!$A$3:$C$468,2,FALSE))</f>
        <v>0</v>
      </c>
      <c r="D33" s="18">
        <f>IF(B33="",0,VLOOKUP('040101'!B33,Cenik!$A$3:$C$468,3,FALSE))</f>
        <v>0</v>
      </c>
      <c r="E33" s="30"/>
      <c r="F33" s="28">
        <f t="shared" si="2"/>
        <v>0</v>
      </c>
    </row>
    <row r="34" spans="1:6">
      <c r="A34" s="21"/>
      <c r="B34" s="29"/>
      <c r="C34" s="18">
        <f>IF(B34="",0,VLOOKUP('040101'!B34,Cenik!$A$3:$C$468,2,FALSE))</f>
        <v>0</v>
      </c>
      <c r="D34" s="18">
        <f>IF(B34="",0,VLOOKUP('040101'!B34,Cenik!$A$3:$C$468,3,FALSE))</f>
        <v>0</v>
      </c>
      <c r="E34" s="30"/>
      <c r="F34" s="28">
        <f t="shared" si="2"/>
        <v>0</v>
      </c>
    </row>
    <row r="35" spans="1:6">
      <c r="A35" s="21"/>
      <c r="B35" s="29"/>
      <c r="C35" s="18">
        <f>IF(B35="",0,VLOOKUP('040101'!B35,Cenik!$A$3:$C$468,2,FALSE))</f>
        <v>0</v>
      </c>
      <c r="D35" s="18">
        <f>IF(B35="",0,VLOOKUP('040101'!B35,Cenik!$A$3:$C$468,3,FALSE))</f>
        <v>0</v>
      </c>
      <c r="E35" s="30"/>
      <c r="F35" s="28">
        <f t="shared" si="2"/>
        <v>0</v>
      </c>
    </row>
    <row r="36" spans="1:6">
      <c r="A36" s="21"/>
      <c r="B36" s="29"/>
      <c r="C36" s="18">
        <f>IF(B36="",0,VLOOKUP('040101'!B36,Cenik!$A$3:$C$468,2,FALSE))</f>
        <v>0</v>
      </c>
      <c r="D36" s="18">
        <f>IF(B36="",0,VLOOKUP('040101'!B36,Cenik!$A$3:$C$468,3,FALSE))</f>
        <v>0</v>
      </c>
      <c r="E36" s="30"/>
      <c r="F36" s="28">
        <f t="shared" si="2"/>
        <v>0</v>
      </c>
    </row>
    <row r="37" spans="1:6">
      <c r="A37" s="21"/>
      <c r="B37" s="29"/>
      <c r="C37" s="18">
        <f>IF(B37="",0,VLOOKUP('040101'!B37,Cenik!$A$3:$C$468,2,FALSE))</f>
        <v>0</v>
      </c>
      <c r="D37" s="18">
        <f>IF(B37="",0,VLOOKUP('040101'!B37,Cenik!$A$3:$C$468,3,FALSE))</f>
        <v>0</v>
      </c>
      <c r="E37" s="30"/>
      <c r="F37" s="28">
        <f t="shared" si="2"/>
        <v>0</v>
      </c>
    </row>
    <row r="38" spans="1:6">
      <c r="A38" s="21"/>
      <c r="B38" s="29"/>
      <c r="C38" s="18">
        <f>IF(B38="",0,VLOOKUP('040101'!B38,Cenik!$A$3:$C$468,2,FALSE))</f>
        <v>0</v>
      </c>
      <c r="D38" s="18">
        <f>IF(B38="",0,VLOOKUP('040101'!B38,Cenik!$A$3:$C$468,3,FALSE))</f>
        <v>0</v>
      </c>
      <c r="E38" s="30"/>
      <c r="F38" s="28">
        <f t="shared" si="2"/>
        <v>0</v>
      </c>
    </row>
    <row r="39" spans="1:6">
      <c r="A39" s="21"/>
      <c r="B39" s="29"/>
      <c r="C39" s="18">
        <f>IF(B39="",0,VLOOKUP('040101'!B39,Cenik!$A$3:$C$468,2,FALSE))</f>
        <v>0</v>
      </c>
      <c r="D39" s="18">
        <f>IF(B39="",0,VLOOKUP('040101'!B39,Cenik!$A$3:$C$468,3,FALSE))</f>
        <v>0</v>
      </c>
      <c r="E39" s="30"/>
      <c r="F39" s="28">
        <f t="shared" si="2"/>
        <v>0</v>
      </c>
    </row>
    <row r="40" spans="1:6">
      <c r="A40" s="21"/>
      <c r="B40" s="29"/>
      <c r="C40" s="18">
        <f>IF(B40="",0,VLOOKUP('040101'!B40,Cenik!$A$3:$C$468,2,FALSE))</f>
        <v>0</v>
      </c>
      <c r="D40" s="18">
        <f>IF(B40="",0,VLOOKUP('040101'!B40,Cenik!$A$3:$C$468,3,FALSE))</f>
        <v>0</v>
      </c>
      <c r="E40" s="30"/>
      <c r="F40" s="28">
        <f t="shared" si="2"/>
        <v>0</v>
      </c>
    </row>
    <row r="41" spans="1:6">
      <c r="A41" s="21"/>
      <c r="B41" s="29"/>
      <c r="C41" s="18">
        <f>IF(B41="",0,VLOOKUP('040101'!B41,Cenik!$A$3:$C$468,2,FALSE))</f>
        <v>0</v>
      </c>
      <c r="D41" s="18">
        <f>IF(B41="",0,VLOOKUP('040101'!B41,Cenik!$A$3:$C$468,3,FALSE))</f>
        <v>0</v>
      </c>
      <c r="E41" s="30"/>
      <c r="F41" s="28">
        <f t="shared" si="2"/>
        <v>0</v>
      </c>
    </row>
    <row r="42" spans="1:6">
      <c r="A42" s="21"/>
      <c r="B42" s="29"/>
      <c r="C42" s="18">
        <f>IF(B42="",0,VLOOKUP('040101'!B42,Cenik!$A$3:$C$468,2,FALSE))</f>
        <v>0</v>
      </c>
      <c r="D42" s="18">
        <f>IF(B42="",0,VLOOKUP('040101'!B42,Cenik!$A$3:$C$468,3,FALSE))</f>
        <v>0</v>
      </c>
      <c r="E42" s="30"/>
      <c r="F42" s="28">
        <f t="shared" si="2"/>
        <v>0</v>
      </c>
    </row>
    <row r="43" spans="1:6">
      <c r="A43" s="21"/>
      <c r="B43" s="29"/>
      <c r="C43" s="18">
        <f>IF(B43="",0,VLOOKUP('040101'!B43,Cenik!$A$3:$C$468,2,FALSE))</f>
        <v>0</v>
      </c>
      <c r="D43" s="18">
        <f>IF(B43="",0,VLOOKUP('040101'!B43,Cenik!$A$3:$C$468,3,FALSE))</f>
        <v>0</v>
      </c>
      <c r="E43" s="30"/>
      <c r="F43" s="28">
        <f t="shared" si="2"/>
        <v>0</v>
      </c>
    </row>
    <row r="44" spans="1:6" ht="13.5" thickBot="1">
      <c r="A44" s="35"/>
      <c r="B44" s="36"/>
      <c r="C44" s="37">
        <f>IF(B44="",0,VLOOKUP('040101'!B44,Cenik!$A$3:$C$468,2,FALSE))</f>
        <v>0</v>
      </c>
      <c r="D44" s="37">
        <f>IF(B44="",0,VLOOKUP('040101'!B44,Cenik!$A$3:$C$468,3,FALSE))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641</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783</v>
      </c>
      <c r="C1" s="210"/>
      <c r="D1" s="211"/>
      <c r="E1" s="215" t="s">
        <v>384</v>
      </c>
      <c r="F1" s="217" t="s">
        <v>62</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IF(B5="",0,VLOOKUP('040102'!B5,Cenik!$A$3:$C$468,2,FALSE))</f>
        <v>0</v>
      </c>
      <c r="D5" s="18">
        <f>IF(B5="",0,VLOOKUP('040102'!B5,Cenik!$A$3:$C$468,3,FALSE))</f>
        <v>0</v>
      </c>
      <c r="E5" s="19"/>
      <c r="F5" s="20">
        <f t="shared" ref="F5:F14" si="0">D5*E5</f>
        <v>0</v>
      </c>
    </row>
    <row r="6" spans="1:6">
      <c r="A6" s="21"/>
      <c r="B6" s="22"/>
      <c r="C6" s="18">
        <f>IF(B6="",0,VLOOKUP('040102'!B6,Cenik!$A$3:$C$468,2,FALSE))</f>
        <v>0</v>
      </c>
      <c r="D6" s="18">
        <f>IF(B6="",0,VLOOKUP('040102'!B6,Cenik!$A$3:$C$468,3,FALSE))</f>
        <v>0</v>
      </c>
      <c r="E6" s="23"/>
      <c r="F6" s="20">
        <f t="shared" si="0"/>
        <v>0</v>
      </c>
    </row>
    <row r="7" spans="1:6">
      <c r="A7" s="21"/>
      <c r="B7" s="22"/>
      <c r="C7" s="18">
        <f>IF(B7="",0,VLOOKUP('040102'!B7,Cenik!$A$3:$C$468,2,FALSE))</f>
        <v>0</v>
      </c>
      <c r="D7" s="18">
        <f>IF(B7="",0,VLOOKUP('040102'!B7,Cenik!$A$3:$C$468,3,FALSE))</f>
        <v>0</v>
      </c>
      <c r="E7" s="23"/>
      <c r="F7" s="20">
        <f t="shared" si="0"/>
        <v>0</v>
      </c>
    </row>
    <row r="8" spans="1:6">
      <c r="A8" s="21"/>
      <c r="B8" s="22"/>
      <c r="C8" s="18">
        <f>IF(B8="",0,VLOOKUP('040102'!B8,Cenik!$A$3:$C$468,2,FALSE))</f>
        <v>0</v>
      </c>
      <c r="D8" s="18">
        <f>IF(B8="",0,VLOOKUP('040102'!B8,Cenik!$A$3:$C$468,3,FALSE))</f>
        <v>0</v>
      </c>
      <c r="E8" s="23"/>
      <c r="F8" s="20">
        <f t="shared" si="0"/>
        <v>0</v>
      </c>
    </row>
    <row r="9" spans="1:6">
      <c r="A9" s="21"/>
      <c r="B9" s="22"/>
      <c r="C9" s="18">
        <f>IF(B9="",0,VLOOKUP('040102'!B9,Cenik!$A$3:$C$468,2,FALSE))</f>
        <v>0</v>
      </c>
      <c r="D9" s="18">
        <f>IF(B9="",0,VLOOKUP('040102'!B9,Cenik!$A$3:$C$468,3,FALSE))</f>
        <v>0</v>
      </c>
      <c r="E9" s="23"/>
      <c r="F9" s="20">
        <f t="shared" si="0"/>
        <v>0</v>
      </c>
    </row>
    <row r="10" spans="1:6">
      <c r="A10" s="21"/>
      <c r="B10" s="22"/>
      <c r="C10" s="18">
        <f>IF(B10="",0,VLOOKUP('040102'!B10,Cenik!$A$3:$C$468,2,FALSE))</f>
        <v>0</v>
      </c>
      <c r="D10" s="18">
        <f>IF(B10="",0,VLOOKUP('040102'!B10,Cenik!$A$3:$C$468,3,FALSE))</f>
        <v>0</v>
      </c>
      <c r="E10" s="23"/>
      <c r="F10" s="20">
        <f t="shared" si="0"/>
        <v>0</v>
      </c>
    </row>
    <row r="11" spans="1:6">
      <c r="A11" s="21"/>
      <c r="B11" s="22"/>
      <c r="C11" s="18">
        <f>IF(B11="",0,VLOOKUP('040102'!B11,Cenik!$A$3:$C$468,2,FALSE))</f>
        <v>0</v>
      </c>
      <c r="D11" s="18">
        <f>IF(B11="",0,VLOOKUP('040102'!B11,Cenik!$A$3:$C$468,3,FALSE))</f>
        <v>0</v>
      </c>
      <c r="E11" s="23"/>
      <c r="F11" s="20">
        <f t="shared" si="0"/>
        <v>0</v>
      </c>
    </row>
    <row r="12" spans="1:6">
      <c r="A12" s="21"/>
      <c r="B12" s="22"/>
      <c r="C12" s="18">
        <f>IF(B12="",0,VLOOKUP('040102'!B12,Cenik!$A$3:$C$468,2,FALSE))</f>
        <v>0</v>
      </c>
      <c r="D12" s="18">
        <f>IF(B12="",0,VLOOKUP('040102'!B12,Cenik!$A$3:$C$468,3,FALSE))</f>
        <v>0</v>
      </c>
      <c r="E12" s="23"/>
      <c r="F12" s="20">
        <f t="shared" si="0"/>
        <v>0</v>
      </c>
    </row>
    <row r="13" spans="1:6">
      <c r="A13" s="21"/>
      <c r="B13" s="22"/>
      <c r="C13" s="18">
        <f>IF(B13="",0,VLOOKUP('040102'!B13,Cenik!$A$3:$C$468,2,FALSE))</f>
        <v>0</v>
      </c>
      <c r="D13" s="18">
        <f>IF(B13="",0,VLOOKUP('040102'!B13,Cenik!$A$3:$C$468,3,FALSE))</f>
        <v>0</v>
      </c>
      <c r="E13" s="23"/>
      <c r="F13" s="20">
        <f t="shared" si="0"/>
        <v>0</v>
      </c>
    </row>
    <row r="14" spans="1:6" ht="13.5" thickBot="1">
      <c r="A14" s="21"/>
      <c r="B14" s="22"/>
      <c r="C14" s="18">
        <f>IF(B14="",0,VLOOKUP('040102'!B14,Cenik!$A$3:$C$468,2,FALSE))</f>
        <v>0</v>
      </c>
      <c r="D14" s="18">
        <f>IF(B14="",0,VLOOKUP('040102'!B14,Cenik!$A$3:$C$468,3,FALSE))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IF(B16="",0,VLOOKUP('040102'!B16,Cenik!$A$3:$C$468,2,FALSE))</f>
        <v>0</v>
      </c>
      <c r="D16" s="18">
        <f>IF(B16="",0,VLOOKUP('040102'!B16,Cenik!$A$3:$C$468,3,FALSE))</f>
        <v>0</v>
      </c>
      <c r="E16" s="27"/>
      <c r="F16" s="28">
        <f t="shared" ref="F16:F29" si="1">D16*E16</f>
        <v>0</v>
      </c>
    </row>
    <row r="17" spans="1:9">
      <c r="A17" s="21"/>
      <c r="B17" s="29"/>
      <c r="C17" s="18">
        <f>IF(B17="",0,VLOOKUP('040102'!B17,Cenik!$A$3:$C$468,2,FALSE))</f>
        <v>0</v>
      </c>
      <c r="D17" s="18">
        <f>IF(B17="",0,VLOOKUP('040102'!B17,Cenik!$A$3:$C$468,3,FALSE))</f>
        <v>0</v>
      </c>
      <c r="E17" s="30"/>
      <c r="F17" s="28">
        <f t="shared" si="1"/>
        <v>0</v>
      </c>
    </row>
    <row r="18" spans="1:9">
      <c r="A18" s="21"/>
      <c r="B18" s="31"/>
      <c r="C18" s="18">
        <f>IF(B18="",0,VLOOKUP('040102'!B18,Cenik!$A$3:$C$468,2,FALSE))</f>
        <v>0</v>
      </c>
      <c r="D18" s="18">
        <f>IF(B18="",0,VLOOKUP('040102'!B18,Cenik!$A$3:$C$468,3,FALSE))</f>
        <v>0</v>
      </c>
      <c r="E18" s="30"/>
      <c r="F18" s="28">
        <f t="shared" si="1"/>
        <v>0</v>
      </c>
    </row>
    <row r="19" spans="1:9">
      <c r="A19" s="21"/>
      <c r="B19" s="29"/>
      <c r="C19" s="18">
        <f>IF(B19="",0,VLOOKUP('040102'!B19,Cenik!$A$3:$C$468,2,FALSE))</f>
        <v>0</v>
      </c>
      <c r="D19" s="18">
        <f>IF(B19="",0,VLOOKUP('040102'!B19,Cenik!$A$3:$C$468,3,FALSE))</f>
        <v>0</v>
      </c>
      <c r="E19" s="30"/>
      <c r="F19" s="28">
        <f t="shared" si="1"/>
        <v>0</v>
      </c>
    </row>
    <row r="20" spans="1:9">
      <c r="A20" s="21"/>
      <c r="B20" s="29"/>
      <c r="C20" s="18">
        <f>IF(B20="",0,VLOOKUP('040102'!B20,Cenik!$A$3:$C$468,2,FALSE))</f>
        <v>0</v>
      </c>
      <c r="D20" s="18">
        <f>IF(B20="",0,VLOOKUP('040102'!B20,Cenik!$A$3:$C$468,3,FALSE))</f>
        <v>0</v>
      </c>
      <c r="E20" s="30"/>
      <c r="F20" s="28">
        <f t="shared" si="1"/>
        <v>0</v>
      </c>
    </row>
    <row r="21" spans="1:9">
      <c r="A21" s="21"/>
      <c r="B21" s="29"/>
      <c r="C21" s="18">
        <f>IF(B21="",0,VLOOKUP('040102'!B21,Cenik!$A$3:$C$468,2,FALSE))</f>
        <v>0</v>
      </c>
      <c r="D21" s="18">
        <f>IF(B21="",0,VLOOKUP('040102'!B21,Cenik!$A$3:$C$468,3,FALSE))</f>
        <v>0</v>
      </c>
      <c r="E21" s="30"/>
      <c r="F21" s="28">
        <f t="shared" si="1"/>
        <v>0</v>
      </c>
    </row>
    <row r="22" spans="1:9">
      <c r="A22" s="21"/>
      <c r="B22" s="29"/>
      <c r="C22" s="18">
        <f>IF(B22="",0,VLOOKUP('040102'!B22,Cenik!$A$3:$C$468,2,FALSE))</f>
        <v>0</v>
      </c>
      <c r="D22" s="18">
        <f>IF(B22="",0,VLOOKUP('040102'!B22,Cenik!$A$3:$C$468,3,FALSE))</f>
        <v>0</v>
      </c>
      <c r="E22" s="30"/>
      <c r="F22" s="28">
        <f t="shared" si="1"/>
        <v>0</v>
      </c>
    </row>
    <row r="23" spans="1:9">
      <c r="A23" s="21"/>
      <c r="B23" s="29"/>
      <c r="C23" s="18">
        <f>IF(B23="",0,VLOOKUP('040102'!B23,Cenik!$A$3:$C$468,2,FALSE))</f>
        <v>0</v>
      </c>
      <c r="D23" s="18">
        <f>IF(B23="",0,VLOOKUP('040102'!B23,Cenik!$A$3:$C$468,3,FALSE))</f>
        <v>0</v>
      </c>
      <c r="E23" s="30"/>
      <c r="F23" s="28">
        <f t="shared" si="1"/>
        <v>0</v>
      </c>
    </row>
    <row r="24" spans="1:9">
      <c r="A24" s="21"/>
      <c r="B24" s="29"/>
      <c r="C24" s="18">
        <f>IF(B24="",0,VLOOKUP('040102'!B24,Cenik!$A$3:$C$468,2,FALSE))</f>
        <v>0</v>
      </c>
      <c r="D24" s="18">
        <f>IF(B24="",0,VLOOKUP('040102'!B24,Cenik!$A$3:$C$468,3,FALSE))</f>
        <v>0</v>
      </c>
      <c r="E24" s="30"/>
      <c r="F24" s="28">
        <f t="shared" si="1"/>
        <v>0</v>
      </c>
    </row>
    <row r="25" spans="1:9">
      <c r="A25" s="21"/>
      <c r="B25" s="29"/>
      <c r="C25" s="18">
        <f>IF(B25="",0,VLOOKUP('040102'!B25,Cenik!$A$3:$C$468,2,FALSE))</f>
        <v>0</v>
      </c>
      <c r="D25" s="18">
        <f>IF(B25="",0,VLOOKUP('040102'!B25,Cenik!$A$3:$C$468,3,FALSE))</f>
        <v>0</v>
      </c>
      <c r="E25" s="30"/>
      <c r="F25" s="28">
        <f t="shared" si="1"/>
        <v>0</v>
      </c>
    </row>
    <row r="26" spans="1:9">
      <c r="A26" s="21"/>
      <c r="B26" s="29"/>
      <c r="C26" s="18">
        <f>IF(B26="",0,VLOOKUP('040102'!B26,Cenik!$A$3:$C$468,2,FALSE))</f>
        <v>0</v>
      </c>
      <c r="D26" s="18">
        <f>IF(B26="",0,VLOOKUP('040102'!B26,Cenik!$A$3:$C$468,3,FALSE))</f>
        <v>0</v>
      </c>
      <c r="E26" s="30"/>
      <c r="F26" s="28">
        <f t="shared" si="1"/>
        <v>0</v>
      </c>
    </row>
    <row r="27" spans="1:9">
      <c r="A27" s="21"/>
      <c r="B27" s="29"/>
      <c r="C27" s="18">
        <f>IF(B27="",0,VLOOKUP('040102'!B27,Cenik!$A$3:$C$468,2,FALSE))</f>
        <v>0</v>
      </c>
      <c r="D27" s="18">
        <f>IF(B27="",0,VLOOKUP('040102'!B27,Cenik!$A$3:$C$468,3,FALSE))</f>
        <v>0</v>
      </c>
      <c r="E27" s="30"/>
      <c r="F27" s="28">
        <f t="shared" si="1"/>
        <v>0</v>
      </c>
    </row>
    <row r="28" spans="1:9">
      <c r="A28" s="21"/>
      <c r="B28" s="29"/>
      <c r="C28" s="18">
        <f>IF(B28="",0,VLOOKUP('040102'!B28,Cenik!$A$3:$C$468,2,FALSE))</f>
        <v>0</v>
      </c>
      <c r="D28" s="18">
        <f>IF(B28="",0,VLOOKUP('040102'!B28,Cenik!$A$3:$C$468,3,FALSE))</f>
        <v>0</v>
      </c>
      <c r="E28" s="30"/>
      <c r="F28" s="28">
        <f t="shared" si="1"/>
        <v>0</v>
      </c>
    </row>
    <row r="29" spans="1:9" ht="13.5" thickBot="1">
      <c r="A29" s="21"/>
      <c r="B29" s="29"/>
      <c r="C29" s="18">
        <f>IF(B29="",0,VLOOKUP('040102'!B29,Cenik!$A$3:$C$468,2,FALSE))</f>
        <v>0</v>
      </c>
      <c r="D29" s="18">
        <f>IF(B29="",0,VLOOKUP('040102'!B29,Cenik!$A$3:$C$468,3,FALSE))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IF(B31="",0,VLOOKUP('040102'!B31,Cenik!$A$3:$C$468,2,FALSE))</f>
        <v>0</v>
      </c>
      <c r="D31" s="33">
        <f>IF(B31="",0,VLOOKUP('040102'!B31,Cenik!$A$3:$C$468,3,FALSE))</f>
        <v>0</v>
      </c>
      <c r="E31" s="27"/>
      <c r="F31" s="34">
        <f t="shared" ref="F31:F44" si="2">D31*E31</f>
        <v>0</v>
      </c>
      <c r="I31" s="7"/>
    </row>
    <row r="32" spans="1:9">
      <c r="A32" s="21"/>
      <c r="B32" s="29"/>
      <c r="C32" s="18">
        <f>IF(B32="",0,VLOOKUP('040102'!B32,Cenik!$A$3:$C$468,2,FALSE))</f>
        <v>0</v>
      </c>
      <c r="D32" s="18">
        <f>IF(B32="",0,VLOOKUP('040102'!B32,Cenik!$A$3:$C$468,3,FALSE))</f>
        <v>0</v>
      </c>
      <c r="E32" s="30"/>
      <c r="F32" s="28">
        <f t="shared" si="2"/>
        <v>0</v>
      </c>
      <c r="I32" s="7"/>
    </row>
    <row r="33" spans="1:6">
      <c r="A33" s="21"/>
      <c r="B33" s="29"/>
      <c r="C33" s="18">
        <f>IF(B33="",0,VLOOKUP('040102'!B33,Cenik!$A$3:$C$468,2,FALSE))</f>
        <v>0</v>
      </c>
      <c r="D33" s="18">
        <f>IF(B33="",0,VLOOKUP('040102'!B33,Cenik!$A$3:$C$468,3,FALSE))</f>
        <v>0</v>
      </c>
      <c r="E33" s="30"/>
      <c r="F33" s="28">
        <f t="shared" si="2"/>
        <v>0</v>
      </c>
    </row>
    <row r="34" spans="1:6">
      <c r="A34" s="21"/>
      <c r="B34" s="29"/>
      <c r="C34" s="18">
        <f>IF(B34="",0,VLOOKUP('040102'!B34,Cenik!$A$3:$C$468,2,FALSE))</f>
        <v>0</v>
      </c>
      <c r="D34" s="18">
        <f>IF(B34="",0,VLOOKUP('040102'!B34,Cenik!$A$3:$C$468,3,FALSE))</f>
        <v>0</v>
      </c>
      <c r="E34" s="30"/>
      <c r="F34" s="28">
        <f t="shared" si="2"/>
        <v>0</v>
      </c>
    </row>
    <row r="35" spans="1:6">
      <c r="A35" s="21"/>
      <c r="B35" s="29"/>
      <c r="C35" s="18">
        <f>IF(B35="",0,VLOOKUP('040102'!B35,Cenik!$A$3:$C$468,2,FALSE))</f>
        <v>0</v>
      </c>
      <c r="D35" s="18">
        <f>IF(B35="",0,VLOOKUP('040102'!B35,Cenik!$A$3:$C$468,3,FALSE))</f>
        <v>0</v>
      </c>
      <c r="E35" s="30"/>
      <c r="F35" s="28">
        <f t="shared" si="2"/>
        <v>0</v>
      </c>
    </row>
    <row r="36" spans="1:6">
      <c r="A36" s="21"/>
      <c r="B36" s="29"/>
      <c r="C36" s="18">
        <f>IF(B36="",0,VLOOKUP('040102'!B36,Cenik!$A$3:$C$468,2,FALSE))</f>
        <v>0</v>
      </c>
      <c r="D36" s="18">
        <f>IF(B36="",0,VLOOKUP('040102'!B36,Cenik!$A$3:$C$468,3,FALSE))</f>
        <v>0</v>
      </c>
      <c r="E36" s="30"/>
      <c r="F36" s="28">
        <f t="shared" si="2"/>
        <v>0</v>
      </c>
    </row>
    <row r="37" spans="1:6">
      <c r="A37" s="21"/>
      <c r="B37" s="29"/>
      <c r="C37" s="18">
        <f>IF(B37="",0,VLOOKUP('040102'!B37,Cenik!$A$3:$C$468,2,FALSE))</f>
        <v>0</v>
      </c>
      <c r="D37" s="18">
        <f>IF(B37="",0,VLOOKUP('040102'!B37,Cenik!$A$3:$C$468,3,FALSE))</f>
        <v>0</v>
      </c>
      <c r="E37" s="30"/>
      <c r="F37" s="28">
        <f t="shared" si="2"/>
        <v>0</v>
      </c>
    </row>
    <row r="38" spans="1:6">
      <c r="A38" s="21"/>
      <c r="B38" s="29"/>
      <c r="C38" s="18">
        <f>IF(B38="",0,VLOOKUP('040102'!B38,Cenik!$A$3:$C$468,2,FALSE))</f>
        <v>0</v>
      </c>
      <c r="D38" s="18">
        <f>IF(B38="",0,VLOOKUP('040102'!B38,Cenik!$A$3:$C$468,3,FALSE))</f>
        <v>0</v>
      </c>
      <c r="E38" s="30"/>
      <c r="F38" s="28">
        <f t="shared" si="2"/>
        <v>0</v>
      </c>
    </row>
    <row r="39" spans="1:6">
      <c r="A39" s="21"/>
      <c r="B39" s="29"/>
      <c r="C39" s="18">
        <f>IF(B39="",0,VLOOKUP('040102'!B39,Cenik!$A$3:$C$468,2,FALSE))</f>
        <v>0</v>
      </c>
      <c r="D39" s="18">
        <f>IF(B39="",0,VLOOKUP('040102'!B39,Cenik!$A$3:$C$468,3,FALSE))</f>
        <v>0</v>
      </c>
      <c r="E39" s="30"/>
      <c r="F39" s="28">
        <f t="shared" si="2"/>
        <v>0</v>
      </c>
    </row>
    <row r="40" spans="1:6">
      <c r="A40" s="21"/>
      <c r="B40" s="29"/>
      <c r="C40" s="18">
        <f>IF(B40="",0,VLOOKUP('040102'!B40,Cenik!$A$3:$C$468,2,FALSE))</f>
        <v>0</v>
      </c>
      <c r="D40" s="18">
        <f>IF(B40="",0,VLOOKUP('040102'!B40,Cenik!$A$3:$C$468,3,FALSE))</f>
        <v>0</v>
      </c>
      <c r="E40" s="30"/>
      <c r="F40" s="28">
        <f t="shared" si="2"/>
        <v>0</v>
      </c>
    </row>
    <row r="41" spans="1:6">
      <c r="A41" s="21"/>
      <c r="B41" s="29"/>
      <c r="C41" s="18">
        <f>IF(B41="",0,VLOOKUP('040102'!B41,Cenik!$A$3:$C$468,2,FALSE))</f>
        <v>0</v>
      </c>
      <c r="D41" s="18">
        <f>IF(B41="",0,VLOOKUP('040102'!B41,Cenik!$A$3:$C$468,3,FALSE))</f>
        <v>0</v>
      </c>
      <c r="E41" s="30"/>
      <c r="F41" s="28">
        <f t="shared" si="2"/>
        <v>0</v>
      </c>
    </row>
    <row r="42" spans="1:6">
      <c r="A42" s="21"/>
      <c r="B42" s="29"/>
      <c r="C42" s="18">
        <f>IF(B42="",0,VLOOKUP('040102'!B42,Cenik!$A$3:$C$468,2,FALSE))</f>
        <v>0</v>
      </c>
      <c r="D42" s="18">
        <f>IF(B42="",0,VLOOKUP('040102'!B42,Cenik!$A$3:$C$468,3,FALSE))</f>
        <v>0</v>
      </c>
      <c r="E42" s="30"/>
      <c r="F42" s="28">
        <f t="shared" si="2"/>
        <v>0</v>
      </c>
    </row>
    <row r="43" spans="1:6">
      <c r="A43" s="21"/>
      <c r="B43" s="29"/>
      <c r="C43" s="18">
        <f>IF(B43="",0,VLOOKUP('040102'!B43,Cenik!$A$3:$C$468,2,FALSE))</f>
        <v>0</v>
      </c>
      <c r="D43" s="18">
        <f>IF(B43="",0,VLOOKUP('040102'!B43,Cenik!$A$3:$C$468,3,FALSE))</f>
        <v>0</v>
      </c>
      <c r="E43" s="30"/>
      <c r="F43" s="28">
        <f t="shared" si="2"/>
        <v>0</v>
      </c>
    </row>
    <row r="44" spans="1:6" ht="13.5" thickBot="1">
      <c r="A44" s="35"/>
      <c r="B44" s="36"/>
      <c r="C44" s="37">
        <f>IF(B44="",0,VLOOKUP('040102'!B44,Cenik!$A$3:$C$468,2,FALSE))</f>
        <v>0</v>
      </c>
      <c r="D44" s="37">
        <f>IF(B44="",0,VLOOKUP('040102'!B44,Cenik!$A$3:$C$468,3,FALSE))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648</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784</v>
      </c>
      <c r="C1" s="210"/>
      <c r="D1" s="211"/>
      <c r="E1" s="215" t="s">
        <v>384</v>
      </c>
      <c r="F1" s="217" t="s">
        <v>62</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IF(B5="",0,VLOOKUP('040201'!B5,Cenik!$A$3:$C$468,2,FALSE))</f>
        <v>0</v>
      </c>
      <c r="D5" s="18">
        <f>IF(B5="",0,VLOOKUP('040201'!B5,Cenik!$A$3:$C$468,3,FALSE))</f>
        <v>0</v>
      </c>
      <c r="E5" s="19"/>
      <c r="F5" s="20">
        <f t="shared" ref="F5:F14" si="0">D5*E5</f>
        <v>0</v>
      </c>
    </row>
    <row r="6" spans="1:6">
      <c r="A6" s="21"/>
      <c r="B6" s="22"/>
      <c r="C6" s="18">
        <f>IF(B6="",0,VLOOKUP('040201'!B6,Cenik!$A$3:$C$468,2,FALSE))</f>
        <v>0</v>
      </c>
      <c r="D6" s="18">
        <f>IF(B6="",0,VLOOKUP('040201'!B6,Cenik!$A$3:$C$468,3,FALSE))</f>
        <v>0</v>
      </c>
      <c r="E6" s="23"/>
      <c r="F6" s="20">
        <f t="shared" si="0"/>
        <v>0</v>
      </c>
    </row>
    <row r="7" spans="1:6">
      <c r="A7" s="21"/>
      <c r="B7" s="22"/>
      <c r="C7" s="18">
        <f>IF(B7="",0,VLOOKUP('040201'!B7,Cenik!$A$3:$C$468,2,FALSE))</f>
        <v>0</v>
      </c>
      <c r="D7" s="18">
        <f>IF(B7="",0,VLOOKUP('040201'!B7,Cenik!$A$3:$C$468,3,FALSE))</f>
        <v>0</v>
      </c>
      <c r="E7" s="23"/>
      <c r="F7" s="20">
        <f t="shared" si="0"/>
        <v>0</v>
      </c>
    </row>
    <row r="8" spans="1:6">
      <c r="A8" s="21"/>
      <c r="B8" s="22"/>
      <c r="C8" s="18">
        <f>IF(B8="",0,VLOOKUP('040201'!B8,Cenik!$A$3:$C$468,2,FALSE))</f>
        <v>0</v>
      </c>
      <c r="D8" s="18">
        <f>IF(B8="",0,VLOOKUP('040201'!B8,Cenik!$A$3:$C$468,3,FALSE))</f>
        <v>0</v>
      </c>
      <c r="E8" s="23"/>
      <c r="F8" s="20">
        <f t="shared" si="0"/>
        <v>0</v>
      </c>
    </row>
    <row r="9" spans="1:6">
      <c r="A9" s="21"/>
      <c r="B9" s="22"/>
      <c r="C9" s="18">
        <f>IF(B9="",0,VLOOKUP('040201'!B9,Cenik!$A$3:$C$468,2,FALSE))</f>
        <v>0</v>
      </c>
      <c r="D9" s="18">
        <f>IF(B9="",0,VLOOKUP('040201'!B9,Cenik!$A$3:$C$468,3,FALSE))</f>
        <v>0</v>
      </c>
      <c r="E9" s="23"/>
      <c r="F9" s="20">
        <f t="shared" si="0"/>
        <v>0</v>
      </c>
    </row>
    <row r="10" spans="1:6">
      <c r="A10" s="21"/>
      <c r="B10" s="22"/>
      <c r="C10" s="18">
        <f>IF(B10="",0,VLOOKUP('040201'!B10,Cenik!$A$3:$C$468,2,FALSE))</f>
        <v>0</v>
      </c>
      <c r="D10" s="18">
        <f>IF(B10="",0,VLOOKUP('040201'!B10,Cenik!$A$3:$C$468,3,FALSE))</f>
        <v>0</v>
      </c>
      <c r="E10" s="23"/>
      <c r="F10" s="20">
        <f t="shared" si="0"/>
        <v>0</v>
      </c>
    </row>
    <row r="11" spans="1:6">
      <c r="A11" s="21"/>
      <c r="B11" s="22"/>
      <c r="C11" s="18">
        <f>IF(B11="",0,VLOOKUP('040201'!B11,Cenik!$A$3:$C$468,2,FALSE))</f>
        <v>0</v>
      </c>
      <c r="D11" s="18">
        <f>IF(B11="",0,VLOOKUP('040201'!B11,Cenik!$A$3:$C$468,3,FALSE))</f>
        <v>0</v>
      </c>
      <c r="E11" s="23"/>
      <c r="F11" s="20">
        <f t="shared" si="0"/>
        <v>0</v>
      </c>
    </row>
    <row r="12" spans="1:6">
      <c r="A12" s="21"/>
      <c r="B12" s="22"/>
      <c r="C12" s="18">
        <f>IF(B12="",0,VLOOKUP('040201'!B12,Cenik!$A$3:$C$468,2,FALSE))</f>
        <v>0</v>
      </c>
      <c r="D12" s="18">
        <f>IF(B12="",0,VLOOKUP('040201'!B12,Cenik!$A$3:$C$468,3,FALSE))</f>
        <v>0</v>
      </c>
      <c r="E12" s="23"/>
      <c r="F12" s="20">
        <f t="shared" si="0"/>
        <v>0</v>
      </c>
    </row>
    <row r="13" spans="1:6">
      <c r="A13" s="21"/>
      <c r="B13" s="22"/>
      <c r="C13" s="18">
        <f>IF(B13="",0,VLOOKUP('040201'!B13,Cenik!$A$3:$C$468,2,FALSE))</f>
        <v>0</v>
      </c>
      <c r="D13" s="18">
        <f>IF(B13="",0,VLOOKUP('040201'!B13,Cenik!$A$3:$C$468,3,FALSE))</f>
        <v>0</v>
      </c>
      <c r="E13" s="23"/>
      <c r="F13" s="20">
        <f t="shared" si="0"/>
        <v>0</v>
      </c>
    </row>
    <row r="14" spans="1:6" ht="13.5" thickBot="1">
      <c r="A14" s="21"/>
      <c r="B14" s="22"/>
      <c r="C14" s="18">
        <f>IF(B14="",0,VLOOKUP('040201'!B14,Cenik!$A$3:$C$468,2,FALSE))</f>
        <v>0</v>
      </c>
      <c r="D14" s="18">
        <f>IF(B14="",0,VLOOKUP('040201'!B14,Cenik!$A$3:$C$468,3,FALSE))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IF(B16="",0,VLOOKUP('040201'!B16,Cenik!$A$3:$C$468,2,FALSE))</f>
        <v>0</v>
      </c>
      <c r="D16" s="18">
        <f>IF(B16="",0,VLOOKUP('040201'!B16,Cenik!$A$3:$C$468,3,FALSE))</f>
        <v>0</v>
      </c>
      <c r="E16" s="27"/>
      <c r="F16" s="28">
        <f t="shared" ref="F16:F29" si="1">D16*E16</f>
        <v>0</v>
      </c>
    </row>
    <row r="17" spans="1:9">
      <c r="A17" s="21"/>
      <c r="B17" s="29"/>
      <c r="C17" s="18">
        <f>IF(B17="",0,VLOOKUP('040201'!B17,Cenik!$A$3:$C$468,2,FALSE))</f>
        <v>0</v>
      </c>
      <c r="D17" s="18">
        <f>IF(B17="",0,VLOOKUP('040201'!B17,Cenik!$A$3:$C$468,3,FALSE))</f>
        <v>0</v>
      </c>
      <c r="E17" s="30"/>
      <c r="F17" s="28">
        <f t="shared" si="1"/>
        <v>0</v>
      </c>
    </row>
    <row r="18" spans="1:9">
      <c r="A18" s="21"/>
      <c r="B18" s="31"/>
      <c r="C18" s="18">
        <f>IF(B18="",0,VLOOKUP('040201'!B18,Cenik!$A$3:$C$468,2,FALSE))</f>
        <v>0</v>
      </c>
      <c r="D18" s="18">
        <f>IF(B18="",0,VLOOKUP('040201'!B18,Cenik!$A$3:$C$468,3,FALSE))</f>
        <v>0</v>
      </c>
      <c r="E18" s="30"/>
      <c r="F18" s="28">
        <f t="shared" si="1"/>
        <v>0</v>
      </c>
    </row>
    <row r="19" spans="1:9">
      <c r="A19" s="21"/>
      <c r="B19" s="29"/>
      <c r="C19" s="18">
        <f>IF(B19="",0,VLOOKUP('040201'!B19,Cenik!$A$3:$C$468,2,FALSE))</f>
        <v>0</v>
      </c>
      <c r="D19" s="18">
        <f>IF(B19="",0,VLOOKUP('040201'!B19,Cenik!$A$3:$C$468,3,FALSE))</f>
        <v>0</v>
      </c>
      <c r="E19" s="30"/>
      <c r="F19" s="28">
        <f t="shared" si="1"/>
        <v>0</v>
      </c>
    </row>
    <row r="20" spans="1:9">
      <c r="A20" s="21"/>
      <c r="B20" s="29"/>
      <c r="C20" s="18">
        <f>IF(B20="",0,VLOOKUP('040201'!B20,Cenik!$A$3:$C$468,2,FALSE))</f>
        <v>0</v>
      </c>
      <c r="D20" s="18">
        <f>IF(B20="",0,VLOOKUP('040201'!B20,Cenik!$A$3:$C$468,3,FALSE))</f>
        <v>0</v>
      </c>
      <c r="E20" s="30"/>
      <c r="F20" s="28">
        <f t="shared" si="1"/>
        <v>0</v>
      </c>
    </row>
    <row r="21" spans="1:9">
      <c r="A21" s="21"/>
      <c r="B21" s="29"/>
      <c r="C21" s="18">
        <f>IF(B21="",0,VLOOKUP('040201'!B21,Cenik!$A$3:$C$468,2,FALSE))</f>
        <v>0</v>
      </c>
      <c r="D21" s="18">
        <f>IF(B21="",0,VLOOKUP('040201'!B21,Cenik!$A$3:$C$468,3,FALSE))</f>
        <v>0</v>
      </c>
      <c r="E21" s="30"/>
      <c r="F21" s="28">
        <f t="shared" si="1"/>
        <v>0</v>
      </c>
    </row>
    <row r="22" spans="1:9">
      <c r="A22" s="21"/>
      <c r="B22" s="29"/>
      <c r="C22" s="18">
        <f>IF(B22="",0,VLOOKUP('040201'!B22,Cenik!$A$3:$C$468,2,FALSE))</f>
        <v>0</v>
      </c>
      <c r="D22" s="18">
        <f>IF(B22="",0,VLOOKUP('040201'!B22,Cenik!$A$3:$C$468,3,FALSE))</f>
        <v>0</v>
      </c>
      <c r="E22" s="30"/>
      <c r="F22" s="28">
        <f t="shared" si="1"/>
        <v>0</v>
      </c>
    </row>
    <row r="23" spans="1:9">
      <c r="A23" s="21"/>
      <c r="B23" s="29"/>
      <c r="C23" s="18">
        <f>IF(B23="",0,VLOOKUP('040201'!B23,Cenik!$A$3:$C$468,2,FALSE))</f>
        <v>0</v>
      </c>
      <c r="D23" s="18">
        <f>IF(B23="",0,VLOOKUP('040201'!B23,Cenik!$A$3:$C$468,3,FALSE))</f>
        <v>0</v>
      </c>
      <c r="E23" s="30"/>
      <c r="F23" s="28">
        <f t="shared" si="1"/>
        <v>0</v>
      </c>
    </row>
    <row r="24" spans="1:9">
      <c r="A24" s="21"/>
      <c r="B24" s="29"/>
      <c r="C24" s="18">
        <f>IF(B24="",0,VLOOKUP('040201'!B24,Cenik!$A$3:$C$468,2,FALSE))</f>
        <v>0</v>
      </c>
      <c r="D24" s="18">
        <f>IF(B24="",0,VLOOKUP('040201'!B24,Cenik!$A$3:$C$468,3,FALSE))</f>
        <v>0</v>
      </c>
      <c r="E24" s="30"/>
      <c r="F24" s="28">
        <f t="shared" si="1"/>
        <v>0</v>
      </c>
    </row>
    <row r="25" spans="1:9">
      <c r="A25" s="21"/>
      <c r="B25" s="29"/>
      <c r="C25" s="18">
        <f>IF(B25="",0,VLOOKUP('040201'!B25,Cenik!$A$3:$C$468,2,FALSE))</f>
        <v>0</v>
      </c>
      <c r="D25" s="18">
        <f>IF(B25="",0,VLOOKUP('040201'!B25,Cenik!$A$3:$C$468,3,FALSE))</f>
        <v>0</v>
      </c>
      <c r="E25" s="30"/>
      <c r="F25" s="28">
        <f t="shared" si="1"/>
        <v>0</v>
      </c>
    </row>
    <row r="26" spans="1:9">
      <c r="A26" s="21"/>
      <c r="B26" s="29"/>
      <c r="C26" s="18">
        <f>IF(B26="",0,VLOOKUP('040201'!B26,Cenik!$A$3:$C$468,2,FALSE))</f>
        <v>0</v>
      </c>
      <c r="D26" s="18">
        <f>IF(B26="",0,VLOOKUP('040201'!B26,Cenik!$A$3:$C$468,3,FALSE))</f>
        <v>0</v>
      </c>
      <c r="E26" s="30"/>
      <c r="F26" s="28">
        <f t="shared" si="1"/>
        <v>0</v>
      </c>
    </row>
    <row r="27" spans="1:9">
      <c r="A27" s="21"/>
      <c r="B27" s="29"/>
      <c r="C27" s="18">
        <f>IF(B27="",0,VLOOKUP('040201'!B27,Cenik!$A$3:$C$468,2,FALSE))</f>
        <v>0</v>
      </c>
      <c r="D27" s="18">
        <f>IF(B27="",0,VLOOKUP('040201'!B27,Cenik!$A$3:$C$468,3,FALSE))</f>
        <v>0</v>
      </c>
      <c r="E27" s="30"/>
      <c r="F27" s="28">
        <f t="shared" si="1"/>
        <v>0</v>
      </c>
    </row>
    <row r="28" spans="1:9">
      <c r="A28" s="21"/>
      <c r="B28" s="29"/>
      <c r="C28" s="18">
        <f>IF(B28="",0,VLOOKUP('040201'!B28,Cenik!$A$3:$C$468,2,FALSE))</f>
        <v>0</v>
      </c>
      <c r="D28" s="18">
        <f>IF(B28="",0,VLOOKUP('040201'!B28,Cenik!$A$3:$C$468,3,FALSE))</f>
        <v>0</v>
      </c>
      <c r="E28" s="30"/>
      <c r="F28" s="28">
        <f t="shared" si="1"/>
        <v>0</v>
      </c>
    </row>
    <row r="29" spans="1:9" ht="13.5" thickBot="1">
      <c r="A29" s="21"/>
      <c r="B29" s="29"/>
      <c r="C29" s="18">
        <f>IF(B29="",0,VLOOKUP('040201'!B29,Cenik!$A$3:$C$468,2,FALSE))</f>
        <v>0</v>
      </c>
      <c r="D29" s="18">
        <f>IF(B29="",0,VLOOKUP('040201'!B29,Cenik!$A$3:$C$468,3,FALSE))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IF(B31="",0,VLOOKUP('040201'!B31,Cenik!$A$3:$C$468,2,FALSE))</f>
        <v>0</v>
      </c>
      <c r="D31" s="33">
        <f>IF(B31="",0,VLOOKUP('040201'!B31,Cenik!$A$3:$C$468,3,FALSE))</f>
        <v>0</v>
      </c>
      <c r="E31" s="27"/>
      <c r="F31" s="34">
        <f t="shared" ref="F31:F44" si="2">D31*E31</f>
        <v>0</v>
      </c>
      <c r="I31" s="7"/>
    </row>
    <row r="32" spans="1:9">
      <c r="A32" s="21"/>
      <c r="B32" s="29"/>
      <c r="C32" s="18">
        <f>IF(B32="",0,VLOOKUP('040201'!B32,Cenik!$A$3:$C$468,2,FALSE))</f>
        <v>0</v>
      </c>
      <c r="D32" s="18">
        <f>IF(B32="",0,VLOOKUP('040201'!B32,Cenik!$A$3:$C$468,3,FALSE))</f>
        <v>0</v>
      </c>
      <c r="E32" s="30"/>
      <c r="F32" s="28">
        <f t="shared" si="2"/>
        <v>0</v>
      </c>
      <c r="I32" s="7"/>
    </row>
    <row r="33" spans="1:6">
      <c r="A33" s="21"/>
      <c r="B33" s="29"/>
      <c r="C33" s="18">
        <f>IF(B33="",0,VLOOKUP('040201'!B33,Cenik!$A$3:$C$468,2,FALSE))</f>
        <v>0</v>
      </c>
      <c r="D33" s="18">
        <f>IF(B33="",0,VLOOKUP('040201'!B33,Cenik!$A$3:$C$468,3,FALSE))</f>
        <v>0</v>
      </c>
      <c r="E33" s="30"/>
      <c r="F33" s="28">
        <f t="shared" si="2"/>
        <v>0</v>
      </c>
    </row>
    <row r="34" spans="1:6">
      <c r="A34" s="21"/>
      <c r="B34" s="29"/>
      <c r="C34" s="18">
        <f>IF(B34="",0,VLOOKUP('040201'!B34,Cenik!$A$3:$C$468,2,FALSE))</f>
        <v>0</v>
      </c>
      <c r="D34" s="18">
        <f>IF(B34="",0,VLOOKUP('040201'!B34,Cenik!$A$3:$C$468,3,FALSE))</f>
        <v>0</v>
      </c>
      <c r="E34" s="30"/>
      <c r="F34" s="28">
        <f t="shared" si="2"/>
        <v>0</v>
      </c>
    </row>
    <row r="35" spans="1:6">
      <c r="A35" s="21"/>
      <c r="B35" s="29"/>
      <c r="C35" s="18">
        <f>IF(B35="",0,VLOOKUP('040201'!B35,Cenik!$A$3:$C$468,2,FALSE))</f>
        <v>0</v>
      </c>
      <c r="D35" s="18">
        <f>IF(B35="",0,VLOOKUP('040201'!B35,Cenik!$A$3:$C$468,3,FALSE))</f>
        <v>0</v>
      </c>
      <c r="E35" s="30"/>
      <c r="F35" s="28">
        <f t="shared" si="2"/>
        <v>0</v>
      </c>
    </row>
    <row r="36" spans="1:6">
      <c r="A36" s="21"/>
      <c r="B36" s="29"/>
      <c r="C36" s="18">
        <f>IF(B36="",0,VLOOKUP('040201'!B36,Cenik!$A$3:$C$468,2,FALSE))</f>
        <v>0</v>
      </c>
      <c r="D36" s="18">
        <f>IF(B36="",0,VLOOKUP('040201'!B36,Cenik!$A$3:$C$468,3,FALSE))</f>
        <v>0</v>
      </c>
      <c r="E36" s="30"/>
      <c r="F36" s="28">
        <f t="shared" si="2"/>
        <v>0</v>
      </c>
    </row>
    <row r="37" spans="1:6">
      <c r="A37" s="21"/>
      <c r="B37" s="29"/>
      <c r="C37" s="18">
        <f>IF(B37="",0,VLOOKUP('040201'!B37,Cenik!$A$3:$C$468,2,FALSE))</f>
        <v>0</v>
      </c>
      <c r="D37" s="18">
        <f>IF(B37="",0,VLOOKUP('040201'!B37,Cenik!$A$3:$C$468,3,FALSE))</f>
        <v>0</v>
      </c>
      <c r="E37" s="30"/>
      <c r="F37" s="28">
        <f t="shared" si="2"/>
        <v>0</v>
      </c>
    </row>
    <row r="38" spans="1:6">
      <c r="A38" s="21"/>
      <c r="B38" s="29"/>
      <c r="C38" s="18">
        <f>IF(B38="",0,VLOOKUP('040201'!B38,Cenik!$A$3:$C$468,2,FALSE))</f>
        <v>0</v>
      </c>
      <c r="D38" s="18">
        <f>IF(B38="",0,VLOOKUP('040201'!B38,Cenik!$A$3:$C$468,3,FALSE))</f>
        <v>0</v>
      </c>
      <c r="E38" s="30"/>
      <c r="F38" s="28">
        <f t="shared" si="2"/>
        <v>0</v>
      </c>
    </row>
    <row r="39" spans="1:6">
      <c r="A39" s="21"/>
      <c r="B39" s="29"/>
      <c r="C39" s="18">
        <f>IF(B39="",0,VLOOKUP('040201'!B39,Cenik!$A$3:$C$468,2,FALSE))</f>
        <v>0</v>
      </c>
      <c r="D39" s="18">
        <f>IF(B39="",0,VLOOKUP('040201'!B39,Cenik!$A$3:$C$468,3,FALSE))</f>
        <v>0</v>
      </c>
      <c r="E39" s="30"/>
      <c r="F39" s="28">
        <f t="shared" si="2"/>
        <v>0</v>
      </c>
    </row>
    <row r="40" spans="1:6">
      <c r="A40" s="21"/>
      <c r="B40" s="29"/>
      <c r="C40" s="18">
        <f>IF(B40="",0,VLOOKUP('040201'!B40,Cenik!$A$3:$C$468,2,FALSE))</f>
        <v>0</v>
      </c>
      <c r="D40" s="18">
        <f>IF(B40="",0,VLOOKUP('040201'!B40,Cenik!$A$3:$C$468,3,FALSE))</f>
        <v>0</v>
      </c>
      <c r="E40" s="30"/>
      <c r="F40" s="28">
        <f t="shared" si="2"/>
        <v>0</v>
      </c>
    </row>
    <row r="41" spans="1:6">
      <c r="A41" s="21"/>
      <c r="B41" s="29"/>
      <c r="C41" s="18">
        <f>IF(B41="",0,VLOOKUP('040201'!B41,Cenik!$A$3:$C$468,2,FALSE))</f>
        <v>0</v>
      </c>
      <c r="D41" s="18">
        <f>IF(B41="",0,VLOOKUP('040201'!B41,Cenik!$A$3:$C$468,3,FALSE))</f>
        <v>0</v>
      </c>
      <c r="E41" s="30"/>
      <c r="F41" s="28">
        <f t="shared" si="2"/>
        <v>0</v>
      </c>
    </row>
    <row r="42" spans="1:6">
      <c r="A42" s="21"/>
      <c r="B42" s="29"/>
      <c r="C42" s="18">
        <f>IF(B42="",0,VLOOKUP('040201'!B42,Cenik!$A$3:$C$468,2,FALSE))</f>
        <v>0</v>
      </c>
      <c r="D42" s="18">
        <f>IF(B42="",0,VLOOKUP('040201'!B42,Cenik!$A$3:$C$468,3,FALSE))</f>
        <v>0</v>
      </c>
      <c r="E42" s="30"/>
      <c r="F42" s="28">
        <f t="shared" si="2"/>
        <v>0</v>
      </c>
    </row>
    <row r="43" spans="1:6">
      <c r="A43" s="21"/>
      <c r="B43" s="29"/>
      <c r="C43" s="18">
        <f>IF(B43="",0,VLOOKUP('040201'!B43,Cenik!$A$3:$C$468,2,FALSE))</f>
        <v>0</v>
      </c>
      <c r="D43" s="18">
        <f>IF(B43="",0,VLOOKUP('040201'!B43,Cenik!$A$3:$C$468,3,FALSE))</f>
        <v>0</v>
      </c>
      <c r="E43" s="30"/>
      <c r="F43" s="28">
        <f t="shared" si="2"/>
        <v>0</v>
      </c>
    </row>
    <row r="44" spans="1:6" ht="13.5" thickBot="1">
      <c r="A44" s="35"/>
      <c r="B44" s="36"/>
      <c r="C44" s="37">
        <f>IF(B44="",0,VLOOKUP('040201'!B44,Cenik!$A$3:$C$468,2,FALSE))</f>
        <v>0</v>
      </c>
      <c r="D44" s="37">
        <f>IF(B44="",0,VLOOKUP('040201'!B44,Cenik!$A$3:$C$468,3,FALSE))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408</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785</v>
      </c>
      <c r="C1" s="210"/>
      <c r="D1" s="211"/>
      <c r="E1" s="215" t="s">
        <v>384</v>
      </c>
      <c r="F1" s="217" t="s">
        <v>70</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IF(B5="",0,VLOOKUP('040301'!B5,Cenik!$A$3:$C$468,2,FALSE))</f>
        <v>0</v>
      </c>
      <c r="D5" s="18">
        <f>IF(B5="",0,VLOOKUP('040301'!B5,Cenik!$A$3:$C$468,3,FALSE))</f>
        <v>0</v>
      </c>
      <c r="E5" s="19"/>
      <c r="F5" s="20">
        <f t="shared" ref="F5:F14" si="0">D5*E5</f>
        <v>0</v>
      </c>
    </row>
    <row r="6" spans="1:6">
      <c r="A6" s="21"/>
      <c r="B6" s="22"/>
      <c r="C6" s="18">
        <f>IF(B6="",0,VLOOKUP('040301'!B6,Cenik!$A$3:$C$468,2,FALSE))</f>
        <v>0</v>
      </c>
      <c r="D6" s="18">
        <f>IF(B6="",0,VLOOKUP('040301'!B6,Cenik!$A$3:$C$468,3,FALSE))</f>
        <v>0</v>
      </c>
      <c r="E6" s="23"/>
      <c r="F6" s="20">
        <f t="shared" si="0"/>
        <v>0</v>
      </c>
    </row>
    <row r="7" spans="1:6">
      <c r="A7" s="21"/>
      <c r="B7" s="22"/>
      <c r="C7" s="18">
        <f>IF(B7="",0,VLOOKUP('040301'!B7,Cenik!$A$3:$C$468,2,FALSE))</f>
        <v>0</v>
      </c>
      <c r="D7" s="18">
        <f>IF(B7="",0,VLOOKUP('040301'!B7,Cenik!$A$3:$C$468,3,FALSE))</f>
        <v>0</v>
      </c>
      <c r="E7" s="23"/>
      <c r="F7" s="20">
        <f t="shared" si="0"/>
        <v>0</v>
      </c>
    </row>
    <row r="8" spans="1:6">
      <c r="A8" s="21"/>
      <c r="B8" s="22"/>
      <c r="C8" s="18">
        <f>IF(B8="",0,VLOOKUP('040301'!B8,Cenik!$A$3:$C$468,2,FALSE))</f>
        <v>0</v>
      </c>
      <c r="D8" s="18">
        <f>IF(B8="",0,VLOOKUP('040301'!B8,Cenik!$A$3:$C$468,3,FALSE))</f>
        <v>0</v>
      </c>
      <c r="E8" s="23"/>
      <c r="F8" s="20">
        <f t="shared" si="0"/>
        <v>0</v>
      </c>
    </row>
    <row r="9" spans="1:6">
      <c r="A9" s="21"/>
      <c r="B9" s="22"/>
      <c r="C9" s="18">
        <f>IF(B9="",0,VLOOKUP('040301'!B9,Cenik!$A$3:$C$468,2,FALSE))</f>
        <v>0</v>
      </c>
      <c r="D9" s="18">
        <f>IF(B9="",0,VLOOKUP('040301'!B9,Cenik!$A$3:$C$468,3,FALSE))</f>
        <v>0</v>
      </c>
      <c r="E9" s="23"/>
      <c r="F9" s="20">
        <f t="shared" si="0"/>
        <v>0</v>
      </c>
    </row>
    <row r="10" spans="1:6">
      <c r="A10" s="21"/>
      <c r="B10" s="22"/>
      <c r="C10" s="18">
        <f>IF(B10="",0,VLOOKUP('040301'!B10,Cenik!$A$3:$C$468,2,FALSE))</f>
        <v>0</v>
      </c>
      <c r="D10" s="18">
        <f>IF(B10="",0,VLOOKUP('040301'!B10,Cenik!$A$3:$C$468,3,FALSE))</f>
        <v>0</v>
      </c>
      <c r="E10" s="23"/>
      <c r="F10" s="20">
        <f t="shared" si="0"/>
        <v>0</v>
      </c>
    </row>
    <row r="11" spans="1:6">
      <c r="A11" s="21"/>
      <c r="B11" s="22"/>
      <c r="C11" s="18">
        <f>IF(B11="",0,VLOOKUP('040301'!B11,Cenik!$A$3:$C$468,2,FALSE))</f>
        <v>0</v>
      </c>
      <c r="D11" s="18">
        <f>IF(B11="",0,VLOOKUP('040301'!B11,Cenik!$A$3:$C$468,3,FALSE))</f>
        <v>0</v>
      </c>
      <c r="E11" s="23"/>
      <c r="F11" s="20">
        <f t="shared" si="0"/>
        <v>0</v>
      </c>
    </row>
    <row r="12" spans="1:6">
      <c r="A12" s="21"/>
      <c r="B12" s="22"/>
      <c r="C12" s="18">
        <f>IF(B12="",0,VLOOKUP('040301'!B12,Cenik!$A$3:$C$468,2,FALSE))</f>
        <v>0</v>
      </c>
      <c r="D12" s="18">
        <f>IF(B12="",0,VLOOKUP('040301'!B12,Cenik!$A$3:$C$468,3,FALSE))</f>
        <v>0</v>
      </c>
      <c r="E12" s="23"/>
      <c r="F12" s="20">
        <f t="shared" si="0"/>
        <v>0</v>
      </c>
    </row>
    <row r="13" spans="1:6">
      <c r="A13" s="21"/>
      <c r="B13" s="22"/>
      <c r="C13" s="18">
        <f>IF(B13="",0,VLOOKUP('040301'!B13,Cenik!$A$3:$C$468,2,FALSE))</f>
        <v>0</v>
      </c>
      <c r="D13" s="18">
        <f>IF(B13="",0,VLOOKUP('040301'!B13,Cenik!$A$3:$C$468,3,FALSE))</f>
        <v>0</v>
      </c>
      <c r="E13" s="23"/>
      <c r="F13" s="20">
        <f t="shared" si="0"/>
        <v>0</v>
      </c>
    </row>
    <row r="14" spans="1:6" ht="13.5" thickBot="1">
      <c r="A14" s="21"/>
      <c r="B14" s="22"/>
      <c r="C14" s="18">
        <f>IF(B14="",0,VLOOKUP('040301'!B14,Cenik!$A$3:$C$468,2,FALSE))</f>
        <v>0</v>
      </c>
      <c r="D14" s="18">
        <f>IF(B14="",0,VLOOKUP('040301'!B14,Cenik!$A$3:$C$468,3,FALSE))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IF(B16="",0,VLOOKUP('040301'!B16,Cenik!$A$3:$C$468,2,FALSE))</f>
        <v>0</v>
      </c>
      <c r="D16" s="18">
        <f>IF(B16="",0,VLOOKUP('040301'!B16,Cenik!$A$3:$C$468,3,FALSE))</f>
        <v>0</v>
      </c>
      <c r="E16" s="27"/>
      <c r="F16" s="28">
        <f t="shared" ref="F16:F29" si="1">D16*E16</f>
        <v>0</v>
      </c>
    </row>
    <row r="17" spans="1:9">
      <c r="A17" s="21"/>
      <c r="B17" s="29"/>
      <c r="C17" s="18">
        <f>IF(B17="",0,VLOOKUP('040301'!B17,Cenik!$A$3:$C$468,2,FALSE))</f>
        <v>0</v>
      </c>
      <c r="D17" s="18">
        <f>IF(B17="",0,VLOOKUP('040301'!B17,Cenik!$A$3:$C$468,3,FALSE))</f>
        <v>0</v>
      </c>
      <c r="E17" s="30"/>
      <c r="F17" s="28">
        <f t="shared" si="1"/>
        <v>0</v>
      </c>
    </row>
    <row r="18" spans="1:9">
      <c r="A18" s="21"/>
      <c r="B18" s="31"/>
      <c r="C18" s="18">
        <f>IF(B18="",0,VLOOKUP('040301'!B18,Cenik!$A$3:$C$468,2,FALSE))</f>
        <v>0</v>
      </c>
      <c r="D18" s="18">
        <f>IF(B18="",0,VLOOKUP('040301'!B18,Cenik!$A$3:$C$468,3,FALSE))</f>
        <v>0</v>
      </c>
      <c r="E18" s="30"/>
      <c r="F18" s="28">
        <f t="shared" si="1"/>
        <v>0</v>
      </c>
    </row>
    <row r="19" spans="1:9">
      <c r="A19" s="21"/>
      <c r="B19" s="29"/>
      <c r="C19" s="18">
        <f>IF(B19="",0,VLOOKUP('040301'!B19,Cenik!$A$3:$C$468,2,FALSE))</f>
        <v>0</v>
      </c>
      <c r="D19" s="18">
        <f>IF(B19="",0,VLOOKUP('040301'!B19,Cenik!$A$3:$C$468,3,FALSE))</f>
        <v>0</v>
      </c>
      <c r="E19" s="30"/>
      <c r="F19" s="28">
        <f t="shared" si="1"/>
        <v>0</v>
      </c>
    </row>
    <row r="20" spans="1:9">
      <c r="A20" s="21"/>
      <c r="B20" s="29"/>
      <c r="C20" s="18">
        <f>IF(B20="",0,VLOOKUP('040301'!B20,Cenik!$A$3:$C$468,2,FALSE))</f>
        <v>0</v>
      </c>
      <c r="D20" s="18">
        <f>IF(B20="",0,VLOOKUP('040301'!B20,Cenik!$A$3:$C$468,3,FALSE))</f>
        <v>0</v>
      </c>
      <c r="E20" s="30"/>
      <c r="F20" s="28">
        <f t="shared" si="1"/>
        <v>0</v>
      </c>
    </row>
    <row r="21" spans="1:9">
      <c r="A21" s="21"/>
      <c r="B21" s="29"/>
      <c r="C21" s="18">
        <f>IF(B21="",0,VLOOKUP('040301'!B21,Cenik!$A$3:$C$468,2,FALSE))</f>
        <v>0</v>
      </c>
      <c r="D21" s="18">
        <f>IF(B21="",0,VLOOKUP('040301'!B21,Cenik!$A$3:$C$468,3,FALSE))</f>
        <v>0</v>
      </c>
      <c r="E21" s="30"/>
      <c r="F21" s="28">
        <f t="shared" si="1"/>
        <v>0</v>
      </c>
    </row>
    <row r="22" spans="1:9">
      <c r="A22" s="21"/>
      <c r="B22" s="29"/>
      <c r="C22" s="18">
        <f>IF(B22="",0,VLOOKUP('040301'!B22,Cenik!$A$3:$C$468,2,FALSE))</f>
        <v>0</v>
      </c>
      <c r="D22" s="18">
        <f>IF(B22="",0,VLOOKUP('040301'!B22,Cenik!$A$3:$C$468,3,FALSE))</f>
        <v>0</v>
      </c>
      <c r="E22" s="30"/>
      <c r="F22" s="28">
        <f t="shared" si="1"/>
        <v>0</v>
      </c>
    </row>
    <row r="23" spans="1:9">
      <c r="A23" s="21"/>
      <c r="B23" s="29"/>
      <c r="C23" s="18">
        <f>IF(B23="",0,VLOOKUP('040301'!B23,Cenik!$A$3:$C$468,2,FALSE))</f>
        <v>0</v>
      </c>
      <c r="D23" s="18">
        <f>IF(B23="",0,VLOOKUP('040301'!B23,Cenik!$A$3:$C$468,3,FALSE))</f>
        <v>0</v>
      </c>
      <c r="E23" s="30"/>
      <c r="F23" s="28">
        <f t="shared" si="1"/>
        <v>0</v>
      </c>
    </row>
    <row r="24" spans="1:9">
      <c r="A24" s="21"/>
      <c r="B24" s="29"/>
      <c r="C24" s="18">
        <f>IF(B24="",0,VLOOKUP('040301'!B24,Cenik!$A$3:$C$468,2,FALSE))</f>
        <v>0</v>
      </c>
      <c r="D24" s="18">
        <f>IF(B24="",0,VLOOKUP('040301'!B24,Cenik!$A$3:$C$468,3,FALSE))</f>
        <v>0</v>
      </c>
      <c r="E24" s="30"/>
      <c r="F24" s="28">
        <f t="shared" si="1"/>
        <v>0</v>
      </c>
    </row>
    <row r="25" spans="1:9">
      <c r="A25" s="21"/>
      <c r="B25" s="29"/>
      <c r="C25" s="18">
        <f>IF(B25="",0,VLOOKUP('040301'!B25,Cenik!$A$3:$C$468,2,FALSE))</f>
        <v>0</v>
      </c>
      <c r="D25" s="18">
        <f>IF(B25="",0,VLOOKUP('040301'!B25,Cenik!$A$3:$C$468,3,FALSE))</f>
        <v>0</v>
      </c>
      <c r="E25" s="30"/>
      <c r="F25" s="28">
        <f t="shared" si="1"/>
        <v>0</v>
      </c>
    </row>
    <row r="26" spans="1:9">
      <c r="A26" s="21"/>
      <c r="B26" s="29"/>
      <c r="C26" s="18">
        <f>IF(B26="",0,VLOOKUP('040301'!B26,Cenik!$A$3:$C$468,2,FALSE))</f>
        <v>0</v>
      </c>
      <c r="D26" s="18">
        <f>IF(B26="",0,VLOOKUP('040301'!B26,Cenik!$A$3:$C$468,3,FALSE))</f>
        <v>0</v>
      </c>
      <c r="E26" s="30"/>
      <c r="F26" s="28">
        <f t="shared" si="1"/>
        <v>0</v>
      </c>
    </row>
    <row r="27" spans="1:9">
      <c r="A27" s="21"/>
      <c r="B27" s="29"/>
      <c r="C27" s="18">
        <f>IF(B27="",0,VLOOKUP('040301'!B27,Cenik!$A$3:$C$468,2,FALSE))</f>
        <v>0</v>
      </c>
      <c r="D27" s="18">
        <f>IF(B27="",0,VLOOKUP('040301'!B27,Cenik!$A$3:$C$468,3,FALSE))</f>
        <v>0</v>
      </c>
      <c r="E27" s="30"/>
      <c r="F27" s="28">
        <f t="shared" si="1"/>
        <v>0</v>
      </c>
    </row>
    <row r="28" spans="1:9">
      <c r="A28" s="21"/>
      <c r="B28" s="29"/>
      <c r="C28" s="18">
        <f>IF(B28="",0,VLOOKUP('040301'!B28,Cenik!$A$3:$C$468,2,FALSE))</f>
        <v>0</v>
      </c>
      <c r="D28" s="18">
        <f>IF(B28="",0,VLOOKUP('040301'!B28,Cenik!$A$3:$C$468,3,FALSE))</f>
        <v>0</v>
      </c>
      <c r="E28" s="30"/>
      <c r="F28" s="28">
        <f t="shared" si="1"/>
        <v>0</v>
      </c>
    </row>
    <row r="29" spans="1:9" ht="13.5" thickBot="1">
      <c r="A29" s="21"/>
      <c r="B29" s="29"/>
      <c r="C29" s="18">
        <f>IF(B29="",0,VLOOKUP('040301'!B29,Cenik!$A$3:$C$468,2,FALSE))</f>
        <v>0</v>
      </c>
      <c r="D29" s="18">
        <f>IF(B29="",0,VLOOKUP('040301'!B29,Cenik!$A$3:$C$468,3,FALSE))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IF(B31="",0,VLOOKUP('040301'!B31,Cenik!$A$3:$C$468,2,FALSE))</f>
        <v>0</v>
      </c>
      <c r="D31" s="33">
        <f>IF(B31="",0,VLOOKUP('040301'!B31,Cenik!$A$3:$C$468,3,FALSE))</f>
        <v>0</v>
      </c>
      <c r="E31" s="27"/>
      <c r="F31" s="34">
        <f t="shared" ref="F31:F44" si="2">D31*E31</f>
        <v>0</v>
      </c>
      <c r="I31" s="7"/>
    </row>
    <row r="32" spans="1:9">
      <c r="A32" s="21"/>
      <c r="B32" s="29"/>
      <c r="C32" s="18">
        <f>IF(B32="",0,VLOOKUP('040301'!B32,Cenik!$A$3:$C$468,2,FALSE))</f>
        <v>0</v>
      </c>
      <c r="D32" s="18">
        <f>IF(B32="",0,VLOOKUP('040301'!B32,Cenik!$A$3:$C$468,3,FALSE))</f>
        <v>0</v>
      </c>
      <c r="E32" s="30"/>
      <c r="F32" s="28">
        <f t="shared" si="2"/>
        <v>0</v>
      </c>
      <c r="I32" s="7"/>
    </row>
    <row r="33" spans="1:6">
      <c r="A33" s="21"/>
      <c r="B33" s="29"/>
      <c r="C33" s="18">
        <f>IF(B33="",0,VLOOKUP('040301'!B33,Cenik!$A$3:$C$468,2,FALSE))</f>
        <v>0</v>
      </c>
      <c r="D33" s="18">
        <f>IF(B33="",0,VLOOKUP('040301'!B33,Cenik!$A$3:$C$468,3,FALSE))</f>
        <v>0</v>
      </c>
      <c r="E33" s="30"/>
      <c r="F33" s="28">
        <f t="shared" si="2"/>
        <v>0</v>
      </c>
    </row>
    <row r="34" spans="1:6">
      <c r="A34" s="21"/>
      <c r="B34" s="29"/>
      <c r="C34" s="18">
        <f>IF(B34="",0,VLOOKUP('040301'!B34,Cenik!$A$3:$C$468,2,FALSE))</f>
        <v>0</v>
      </c>
      <c r="D34" s="18">
        <f>IF(B34="",0,VLOOKUP('040301'!B34,Cenik!$A$3:$C$468,3,FALSE))</f>
        <v>0</v>
      </c>
      <c r="E34" s="30"/>
      <c r="F34" s="28">
        <f t="shared" si="2"/>
        <v>0</v>
      </c>
    </row>
    <row r="35" spans="1:6">
      <c r="A35" s="21"/>
      <c r="B35" s="29"/>
      <c r="C35" s="18">
        <f>IF(B35="",0,VLOOKUP('040301'!B35,Cenik!$A$3:$C$468,2,FALSE))</f>
        <v>0</v>
      </c>
      <c r="D35" s="18">
        <f>IF(B35="",0,VLOOKUP('040301'!B35,Cenik!$A$3:$C$468,3,FALSE))</f>
        <v>0</v>
      </c>
      <c r="E35" s="30"/>
      <c r="F35" s="28">
        <f t="shared" si="2"/>
        <v>0</v>
      </c>
    </row>
    <row r="36" spans="1:6">
      <c r="A36" s="21"/>
      <c r="B36" s="29"/>
      <c r="C36" s="18">
        <f>IF(B36="",0,VLOOKUP('040301'!B36,Cenik!$A$3:$C$468,2,FALSE))</f>
        <v>0</v>
      </c>
      <c r="D36" s="18">
        <f>IF(B36="",0,VLOOKUP('040301'!B36,Cenik!$A$3:$C$468,3,FALSE))</f>
        <v>0</v>
      </c>
      <c r="E36" s="30"/>
      <c r="F36" s="28">
        <f t="shared" si="2"/>
        <v>0</v>
      </c>
    </row>
    <row r="37" spans="1:6">
      <c r="A37" s="21"/>
      <c r="B37" s="29"/>
      <c r="C37" s="18">
        <f>IF(B37="",0,VLOOKUP('040301'!B37,Cenik!$A$3:$C$468,2,FALSE))</f>
        <v>0</v>
      </c>
      <c r="D37" s="18">
        <f>IF(B37="",0,VLOOKUP('040301'!B37,Cenik!$A$3:$C$468,3,FALSE))</f>
        <v>0</v>
      </c>
      <c r="E37" s="30"/>
      <c r="F37" s="28">
        <f t="shared" si="2"/>
        <v>0</v>
      </c>
    </row>
    <row r="38" spans="1:6">
      <c r="A38" s="21"/>
      <c r="B38" s="29"/>
      <c r="C38" s="18">
        <f>IF(B38="",0,VLOOKUP('040301'!B38,Cenik!$A$3:$C$468,2,FALSE))</f>
        <v>0</v>
      </c>
      <c r="D38" s="18">
        <f>IF(B38="",0,VLOOKUP('040301'!B38,Cenik!$A$3:$C$468,3,FALSE))</f>
        <v>0</v>
      </c>
      <c r="E38" s="30"/>
      <c r="F38" s="28">
        <f t="shared" si="2"/>
        <v>0</v>
      </c>
    </row>
    <row r="39" spans="1:6">
      <c r="A39" s="21"/>
      <c r="B39" s="29"/>
      <c r="C39" s="18">
        <f>IF(B39="",0,VLOOKUP('040301'!B39,Cenik!$A$3:$C$468,2,FALSE))</f>
        <v>0</v>
      </c>
      <c r="D39" s="18">
        <f>IF(B39="",0,VLOOKUP('040301'!B39,Cenik!$A$3:$C$468,3,FALSE))</f>
        <v>0</v>
      </c>
      <c r="E39" s="30"/>
      <c r="F39" s="28">
        <f t="shared" si="2"/>
        <v>0</v>
      </c>
    </row>
    <row r="40" spans="1:6">
      <c r="A40" s="21"/>
      <c r="B40" s="29"/>
      <c r="C40" s="18">
        <f>IF(B40="",0,VLOOKUP('040301'!B40,Cenik!$A$3:$C$468,2,FALSE))</f>
        <v>0</v>
      </c>
      <c r="D40" s="18">
        <f>IF(B40="",0,VLOOKUP('040301'!B40,Cenik!$A$3:$C$468,3,FALSE))</f>
        <v>0</v>
      </c>
      <c r="E40" s="30"/>
      <c r="F40" s="28">
        <f t="shared" si="2"/>
        <v>0</v>
      </c>
    </row>
    <row r="41" spans="1:6">
      <c r="A41" s="21"/>
      <c r="B41" s="29"/>
      <c r="C41" s="18">
        <f>IF(B41="",0,VLOOKUP('040301'!B41,Cenik!$A$3:$C$468,2,FALSE))</f>
        <v>0</v>
      </c>
      <c r="D41" s="18">
        <f>IF(B41="",0,VLOOKUP('040301'!B41,Cenik!$A$3:$C$468,3,FALSE))</f>
        <v>0</v>
      </c>
      <c r="E41" s="30"/>
      <c r="F41" s="28">
        <f t="shared" si="2"/>
        <v>0</v>
      </c>
    </row>
    <row r="42" spans="1:6">
      <c r="A42" s="21"/>
      <c r="B42" s="29"/>
      <c r="C42" s="18">
        <f>IF(B42="",0,VLOOKUP('040301'!B42,Cenik!$A$3:$C$468,2,FALSE))</f>
        <v>0</v>
      </c>
      <c r="D42" s="18">
        <f>IF(B42="",0,VLOOKUP('040301'!B42,Cenik!$A$3:$C$468,3,FALSE))</f>
        <v>0</v>
      </c>
      <c r="E42" s="30"/>
      <c r="F42" s="28">
        <f t="shared" si="2"/>
        <v>0</v>
      </c>
    </row>
    <row r="43" spans="1:6">
      <c r="A43" s="21"/>
      <c r="B43" s="29"/>
      <c r="C43" s="18">
        <f>IF(B43="",0,VLOOKUP('040301'!B43,Cenik!$A$3:$C$468,2,FALSE))</f>
        <v>0</v>
      </c>
      <c r="D43" s="18">
        <f>IF(B43="",0,VLOOKUP('040301'!B43,Cenik!$A$3:$C$468,3,FALSE))</f>
        <v>0</v>
      </c>
      <c r="E43" s="30"/>
      <c r="F43" s="28">
        <f t="shared" si="2"/>
        <v>0</v>
      </c>
    </row>
    <row r="44" spans="1:6" ht="13.5" thickBot="1">
      <c r="A44" s="35"/>
      <c r="B44" s="36"/>
      <c r="C44" s="37">
        <f>IF(B44="",0,VLOOKUP('040301'!B44,Cenik!$A$3:$C$468,2,FALSE))</f>
        <v>0</v>
      </c>
      <c r="D44" s="37">
        <f>IF(B44="",0,VLOOKUP('040301'!B44,Cenik!$A$3:$C$468,3,FALSE))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409</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786</v>
      </c>
      <c r="C1" s="210"/>
      <c r="D1" s="211"/>
      <c r="E1" s="215" t="s">
        <v>384</v>
      </c>
      <c r="F1" s="217" t="s">
        <v>62</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IF(B5="",0,VLOOKUP('050101'!B5,Cenik!$A$3:$C$468,2,FALSE))</f>
        <v>0</v>
      </c>
      <c r="D5" s="18">
        <f>IF(B5="",0,VLOOKUP('050101'!B5,Cenik!$A$3:$C$468,3,FALSE))</f>
        <v>0</v>
      </c>
      <c r="E5" s="19"/>
      <c r="F5" s="20">
        <f t="shared" ref="F5:F14" si="0">D5*E5</f>
        <v>0</v>
      </c>
    </row>
    <row r="6" spans="1:6">
      <c r="A6" s="21"/>
      <c r="B6" s="22"/>
      <c r="C6" s="18">
        <f>IF(B6="",0,VLOOKUP('050101'!B6,Cenik!$A$3:$C$468,2,FALSE))</f>
        <v>0</v>
      </c>
      <c r="D6" s="18">
        <f>IF(B6="",0,VLOOKUP('050101'!B6,Cenik!$A$3:$C$468,3,FALSE))</f>
        <v>0</v>
      </c>
      <c r="E6" s="23"/>
      <c r="F6" s="20">
        <f t="shared" si="0"/>
        <v>0</v>
      </c>
    </row>
    <row r="7" spans="1:6">
      <c r="A7" s="21"/>
      <c r="B7" s="22"/>
      <c r="C7" s="18">
        <f>IF(B7="",0,VLOOKUP('050101'!B7,Cenik!$A$3:$C$468,2,FALSE))</f>
        <v>0</v>
      </c>
      <c r="D7" s="18">
        <f>IF(B7="",0,VLOOKUP('050101'!B7,Cenik!$A$3:$C$468,3,FALSE))</f>
        <v>0</v>
      </c>
      <c r="E7" s="23"/>
      <c r="F7" s="20">
        <f t="shared" si="0"/>
        <v>0</v>
      </c>
    </row>
    <row r="8" spans="1:6">
      <c r="A8" s="21"/>
      <c r="B8" s="22"/>
      <c r="C8" s="18">
        <f>IF(B8="",0,VLOOKUP('050101'!B8,Cenik!$A$3:$C$468,2,FALSE))</f>
        <v>0</v>
      </c>
      <c r="D8" s="18">
        <f>IF(B8="",0,VLOOKUP('050101'!B8,Cenik!$A$3:$C$468,3,FALSE))</f>
        <v>0</v>
      </c>
      <c r="E8" s="23"/>
      <c r="F8" s="20">
        <f t="shared" si="0"/>
        <v>0</v>
      </c>
    </row>
    <row r="9" spans="1:6">
      <c r="A9" s="21"/>
      <c r="B9" s="22"/>
      <c r="C9" s="18">
        <f>IF(B9="",0,VLOOKUP('050101'!B9,Cenik!$A$3:$C$468,2,FALSE))</f>
        <v>0</v>
      </c>
      <c r="D9" s="18">
        <f>IF(B9="",0,VLOOKUP('050101'!B9,Cenik!$A$3:$C$468,3,FALSE))</f>
        <v>0</v>
      </c>
      <c r="E9" s="23"/>
      <c r="F9" s="20">
        <f t="shared" si="0"/>
        <v>0</v>
      </c>
    </row>
    <row r="10" spans="1:6">
      <c r="A10" s="21"/>
      <c r="B10" s="22"/>
      <c r="C10" s="18">
        <f>IF(B10="",0,VLOOKUP('050101'!B10,Cenik!$A$3:$C$468,2,FALSE))</f>
        <v>0</v>
      </c>
      <c r="D10" s="18">
        <f>IF(B10="",0,VLOOKUP('050101'!B10,Cenik!$A$3:$C$468,3,FALSE))</f>
        <v>0</v>
      </c>
      <c r="E10" s="23"/>
      <c r="F10" s="20">
        <f t="shared" si="0"/>
        <v>0</v>
      </c>
    </row>
    <row r="11" spans="1:6">
      <c r="A11" s="21"/>
      <c r="B11" s="22"/>
      <c r="C11" s="18">
        <f>IF(B11="",0,VLOOKUP('050101'!B11,Cenik!$A$3:$C$468,2,FALSE))</f>
        <v>0</v>
      </c>
      <c r="D11" s="18">
        <f>IF(B11="",0,VLOOKUP('050101'!B11,Cenik!$A$3:$C$468,3,FALSE))</f>
        <v>0</v>
      </c>
      <c r="E11" s="23"/>
      <c r="F11" s="20">
        <f t="shared" si="0"/>
        <v>0</v>
      </c>
    </row>
    <row r="12" spans="1:6">
      <c r="A12" s="21"/>
      <c r="B12" s="22"/>
      <c r="C12" s="18">
        <f>IF(B12="",0,VLOOKUP('050101'!B12,Cenik!$A$3:$C$468,2,FALSE))</f>
        <v>0</v>
      </c>
      <c r="D12" s="18">
        <f>IF(B12="",0,VLOOKUP('050101'!B12,Cenik!$A$3:$C$468,3,FALSE))</f>
        <v>0</v>
      </c>
      <c r="E12" s="23"/>
      <c r="F12" s="20">
        <f t="shared" si="0"/>
        <v>0</v>
      </c>
    </row>
    <row r="13" spans="1:6">
      <c r="A13" s="21"/>
      <c r="B13" s="22"/>
      <c r="C13" s="18">
        <f>IF(B13="",0,VLOOKUP('050101'!B13,Cenik!$A$3:$C$468,2,FALSE))</f>
        <v>0</v>
      </c>
      <c r="D13" s="18">
        <f>IF(B13="",0,VLOOKUP('050101'!B13,Cenik!$A$3:$C$468,3,FALSE))</f>
        <v>0</v>
      </c>
      <c r="E13" s="23"/>
      <c r="F13" s="20">
        <f t="shared" si="0"/>
        <v>0</v>
      </c>
    </row>
    <row r="14" spans="1:6" ht="13.5" thickBot="1">
      <c r="A14" s="21"/>
      <c r="B14" s="22"/>
      <c r="C14" s="18">
        <f>IF(B14="",0,VLOOKUP('050101'!B14,Cenik!$A$3:$C$468,2,FALSE))</f>
        <v>0</v>
      </c>
      <c r="D14" s="18">
        <f>IF(B14="",0,VLOOKUP('050101'!B14,Cenik!$A$3:$C$468,3,FALSE))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IF(B16="",0,VLOOKUP('050101'!B16,Cenik!$A$3:$C$468,2,FALSE))</f>
        <v>0</v>
      </c>
      <c r="D16" s="18">
        <f>IF(B16="",0,VLOOKUP('050101'!B16,Cenik!$A$3:$C$468,3,FALSE))</f>
        <v>0</v>
      </c>
      <c r="E16" s="27"/>
      <c r="F16" s="28">
        <f t="shared" ref="F16:F29" si="1">D16*E16</f>
        <v>0</v>
      </c>
    </row>
    <row r="17" spans="1:9">
      <c r="A17" s="21"/>
      <c r="B17" s="29"/>
      <c r="C17" s="18">
        <f>IF(B17="",0,VLOOKUP('050101'!B17,Cenik!$A$3:$C$468,2,FALSE))</f>
        <v>0</v>
      </c>
      <c r="D17" s="18">
        <f>IF(B17="",0,VLOOKUP('050101'!B17,Cenik!$A$3:$C$468,3,FALSE))</f>
        <v>0</v>
      </c>
      <c r="E17" s="30"/>
      <c r="F17" s="28">
        <f t="shared" si="1"/>
        <v>0</v>
      </c>
    </row>
    <row r="18" spans="1:9">
      <c r="A18" s="21"/>
      <c r="B18" s="31"/>
      <c r="C18" s="18">
        <f>IF(B18="",0,VLOOKUP('050101'!B18,Cenik!$A$3:$C$468,2,FALSE))</f>
        <v>0</v>
      </c>
      <c r="D18" s="18">
        <f>IF(B18="",0,VLOOKUP('050101'!B18,Cenik!$A$3:$C$468,3,FALSE))</f>
        <v>0</v>
      </c>
      <c r="E18" s="30"/>
      <c r="F18" s="28">
        <f t="shared" si="1"/>
        <v>0</v>
      </c>
    </row>
    <row r="19" spans="1:9">
      <c r="A19" s="21"/>
      <c r="B19" s="29"/>
      <c r="C19" s="18">
        <f>IF(B19="",0,VLOOKUP('050101'!B19,Cenik!$A$3:$C$468,2,FALSE))</f>
        <v>0</v>
      </c>
      <c r="D19" s="18">
        <f>IF(B19="",0,VLOOKUP('050101'!B19,Cenik!$A$3:$C$468,3,FALSE))</f>
        <v>0</v>
      </c>
      <c r="E19" s="30"/>
      <c r="F19" s="28">
        <f t="shared" si="1"/>
        <v>0</v>
      </c>
    </row>
    <row r="20" spans="1:9">
      <c r="A20" s="21"/>
      <c r="B20" s="29"/>
      <c r="C20" s="18">
        <f>IF(B20="",0,VLOOKUP('050101'!B20,Cenik!$A$3:$C$468,2,FALSE))</f>
        <v>0</v>
      </c>
      <c r="D20" s="18">
        <f>IF(B20="",0,VLOOKUP('050101'!B20,Cenik!$A$3:$C$468,3,FALSE))</f>
        <v>0</v>
      </c>
      <c r="E20" s="30"/>
      <c r="F20" s="28">
        <f t="shared" si="1"/>
        <v>0</v>
      </c>
    </row>
    <row r="21" spans="1:9">
      <c r="A21" s="21"/>
      <c r="B21" s="29"/>
      <c r="C21" s="18">
        <f>IF(B21="",0,VLOOKUP('050101'!B21,Cenik!$A$3:$C$468,2,FALSE))</f>
        <v>0</v>
      </c>
      <c r="D21" s="18">
        <f>IF(B21="",0,VLOOKUP('050101'!B21,Cenik!$A$3:$C$468,3,FALSE))</f>
        <v>0</v>
      </c>
      <c r="E21" s="30"/>
      <c r="F21" s="28">
        <f t="shared" si="1"/>
        <v>0</v>
      </c>
    </row>
    <row r="22" spans="1:9">
      <c r="A22" s="21"/>
      <c r="B22" s="29"/>
      <c r="C22" s="18">
        <f>IF(B22="",0,VLOOKUP('050101'!B22,Cenik!$A$3:$C$468,2,FALSE))</f>
        <v>0</v>
      </c>
      <c r="D22" s="18">
        <f>IF(B22="",0,VLOOKUP('050101'!B22,Cenik!$A$3:$C$468,3,FALSE))</f>
        <v>0</v>
      </c>
      <c r="E22" s="30"/>
      <c r="F22" s="28">
        <f t="shared" si="1"/>
        <v>0</v>
      </c>
    </row>
    <row r="23" spans="1:9">
      <c r="A23" s="21"/>
      <c r="B23" s="29"/>
      <c r="C23" s="18">
        <f>IF(B23="",0,VLOOKUP('050101'!B23,Cenik!$A$3:$C$468,2,FALSE))</f>
        <v>0</v>
      </c>
      <c r="D23" s="18">
        <f>IF(B23="",0,VLOOKUP('050101'!B23,Cenik!$A$3:$C$468,3,FALSE))</f>
        <v>0</v>
      </c>
      <c r="E23" s="30"/>
      <c r="F23" s="28">
        <f t="shared" si="1"/>
        <v>0</v>
      </c>
    </row>
    <row r="24" spans="1:9">
      <c r="A24" s="21"/>
      <c r="B24" s="29"/>
      <c r="C24" s="18">
        <f>IF(B24="",0,VLOOKUP('050101'!B24,Cenik!$A$3:$C$468,2,FALSE))</f>
        <v>0</v>
      </c>
      <c r="D24" s="18">
        <f>IF(B24="",0,VLOOKUP('050101'!B24,Cenik!$A$3:$C$468,3,FALSE))</f>
        <v>0</v>
      </c>
      <c r="E24" s="30"/>
      <c r="F24" s="28">
        <f t="shared" si="1"/>
        <v>0</v>
      </c>
    </row>
    <row r="25" spans="1:9">
      <c r="A25" s="21"/>
      <c r="B25" s="29"/>
      <c r="C25" s="18">
        <f>IF(B25="",0,VLOOKUP('050101'!B25,Cenik!$A$3:$C$468,2,FALSE))</f>
        <v>0</v>
      </c>
      <c r="D25" s="18">
        <f>IF(B25="",0,VLOOKUP('050101'!B25,Cenik!$A$3:$C$468,3,FALSE))</f>
        <v>0</v>
      </c>
      <c r="E25" s="30"/>
      <c r="F25" s="28">
        <f t="shared" si="1"/>
        <v>0</v>
      </c>
    </row>
    <row r="26" spans="1:9">
      <c r="A26" s="21"/>
      <c r="B26" s="29"/>
      <c r="C26" s="18">
        <f>IF(B26="",0,VLOOKUP('050101'!B26,Cenik!$A$3:$C$468,2,FALSE))</f>
        <v>0</v>
      </c>
      <c r="D26" s="18">
        <f>IF(B26="",0,VLOOKUP('050101'!B26,Cenik!$A$3:$C$468,3,FALSE))</f>
        <v>0</v>
      </c>
      <c r="E26" s="30"/>
      <c r="F26" s="28">
        <f t="shared" si="1"/>
        <v>0</v>
      </c>
    </row>
    <row r="27" spans="1:9">
      <c r="A27" s="21"/>
      <c r="B27" s="29"/>
      <c r="C27" s="18">
        <f>IF(B27="",0,VLOOKUP('050101'!B27,Cenik!$A$3:$C$468,2,FALSE))</f>
        <v>0</v>
      </c>
      <c r="D27" s="18">
        <f>IF(B27="",0,VLOOKUP('050101'!B27,Cenik!$A$3:$C$468,3,FALSE))</f>
        <v>0</v>
      </c>
      <c r="E27" s="30"/>
      <c r="F27" s="28">
        <f t="shared" si="1"/>
        <v>0</v>
      </c>
    </row>
    <row r="28" spans="1:9">
      <c r="A28" s="21"/>
      <c r="B28" s="29"/>
      <c r="C28" s="18">
        <f>IF(B28="",0,VLOOKUP('050101'!B28,Cenik!$A$3:$C$468,2,FALSE))</f>
        <v>0</v>
      </c>
      <c r="D28" s="18">
        <f>IF(B28="",0,VLOOKUP('050101'!B28,Cenik!$A$3:$C$468,3,FALSE))</f>
        <v>0</v>
      </c>
      <c r="E28" s="30"/>
      <c r="F28" s="28">
        <f t="shared" si="1"/>
        <v>0</v>
      </c>
    </row>
    <row r="29" spans="1:9" ht="13.5" thickBot="1">
      <c r="A29" s="21"/>
      <c r="B29" s="29"/>
      <c r="C29" s="18">
        <f>IF(B29="",0,VLOOKUP('050101'!B29,Cenik!$A$3:$C$468,2,FALSE))</f>
        <v>0</v>
      </c>
      <c r="D29" s="18">
        <f>IF(B29="",0,VLOOKUP('050101'!B29,Cenik!$A$3:$C$468,3,FALSE))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IF(B31="",0,VLOOKUP('050101'!B31,Cenik!$A$3:$C$468,2,FALSE))</f>
        <v>0</v>
      </c>
      <c r="D31" s="33">
        <f>IF(B31="",0,VLOOKUP('050101'!B31,Cenik!$A$3:$C$468,3,FALSE))</f>
        <v>0</v>
      </c>
      <c r="E31" s="27"/>
      <c r="F31" s="34">
        <f t="shared" ref="F31:F44" si="2">D31*E31</f>
        <v>0</v>
      </c>
      <c r="I31" s="7"/>
    </row>
    <row r="32" spans="1:9">
      <c r="A32" s="21"/>
      <c r="B32" s="29"/>
      <c r="C32" s="18">
        <f>IF(B32="",0,VLOOKUP('050101'!B32,Cenik!$A$3:$C$468,2,FALSE))</f>
        <v>0</v>
      </c>
      <c r="D32" s="18">
        <f>IF(B32="",0,VLOOKUP('050101'!B32,Cenik!$A$3:$C$468,3,FALSE))</f>
        <v>0</v>
      </c>
      <c r="E32" s="30"/>
      <c r="F32" s="28">
        <f t="shared" si="2"/>
        <v>0</v>
      </c>
      <c r="I32" s="7"/>
    </row>
    <row r="33" spans="1:6">
      <c r="A33" s="21"/>
      <c r="B33" s="29"/>
      <c r="C33" s="18">
        <f>IF(B33="",0,VLOOKUP('050101'!B33,Cenik!$A$3:$C$468,2,FALSE))</f>
        <v>0</v>
      </c>
      <c r="D33" s="18">
        <f>IF(B33="",0,VLOOKUP('050101'!B33,Cenik!$A$3:$C$468,3,FALSE))</f>
        <v>0</v>
      </c>
      <c r="E33" s="30"/>
      <c r="F33" s="28">
        <f t="shared" si="2"/>
        <v>0</v>
      </c>
    </row>
    <row r="34" spans="1:6">
      <c r="A34" s="21"/>
      <c r="B34" s="29"/>
      <c r="C34" s="18">
        <f>IF(B34="",0,VLOOKUP('050101'!B34,Cenik!$A$3:$C$468,2,FALSE))</f>
        <v>0</v>
      </c>
      <c r="D34" s="18">
        <f>IF(B34="",0,VLOOKUP('050101'!B34,Cenik!$A$3:$C$468,3,FALSE))</f>
        <v>0</v>
      </c>
      <c r="E34" s="30"/>
      <c r="F34" s="28">
        <f t="shared" si="2"/>
        <v>0</v>
      </c>
    </row>
    <row r="35" spans="1:6">
      <c r="A35" s="21"/>
      <c r="B35" s="29"/>
      <c r="C35" s="18">
        <f>IF(B35="",0,VLOOKUP('050101'!B35,Cenik!$A$3:$C$468,2,FALSE))</f>
        <v>0</v>
      </c>
      <c r="D35" s="18">
        <f>IF(B35="",0,VLOOKUP('050101'!B35,Cenik!$A$3:$C$468,3,FALSE))</f>
        <v>0</v>
      </c>
      <c r="E35" s="30"/>
      <c r="F35" s="28">
        <f t="shared" si="2"/>
        <v>0</v>
      </c>
    </row>
    <row r="36" spans="1:6">
      <c r="A36" s="21"/>
      <c r="B36" s="29"/>
      <c r="C36" s="18">
        <f>IF(B36="",0,VLOOKUP('050101'!B36,Cenik!$A$3:$C$468,2,FALSE))</f>
        <v>0</v>
      </c>
      <c r="D36" s="18">
        <f>IF(B36="",0,VLOOKUP('050101'!B36,Cenik!$A$3:$C$468,3,FALSE))</f>
        <v>0</v>
      </c>
      <c r="E36" s="30"/>
      <c r="F36" s="28">
        <f t="shared" si="2"/>
        <v>0</v>
      </c>
    </row>
    <row r="37" spans="1:6">
      <c r="A37" s="21"/>
      <c r="B37" s="29"/>
      <c r="C37" s="18">
        <f>IF(B37="",0,VLOOKUP('050101'!B37,Cenik!$A$3:$C$468,2,FALSE))</f>
        <v>0</v>
      </c>
      <c r="D37" s="18">
        <f>IF(B37="",0,VLOOKUP('050101'!B37,Cenik!$A$3:$C$468,3,FALSE))</f>
        <v>0</v>
      </c>
      <c r="E37" s="30"/>
      <c r="F37" s="28">
        <f t="shared" si="2"/>
        <v>0</v>
      </c>
    </row>
    <row r="38" spans="1:6">
      <c r="A38" s="21"/>
      <c r="B38" s="29"/>
      <c r="C38" s="18">
        <f>IF(B38="",0,VLOOKUP('050101'!B38,Cenik!$A$3:$C$468,2,FALSE))</f>
        <v>0</v>
      </c>
      <c r="D38" s="18">
        <f>IF(B38="",0,VLOOKUP('050101'!B38,Cenik!$A$3:$C$468,3,FALSE))</f>
        <v>0</v>
      </c>
      <c r="E38" s="30"/>
      <c r="F38" s="28">
        <f t="shared" si="2"/>
        <v>0</v>
      </c>
    </row>
    <row r="39" spans="1:6">
      <c r="A39" s="21"/>
      <c r="B39" s="29"/>
      <c r="C39" s="18">
        <f>IF(B39="",0,VLOOKUP('050101'!B39,Cenik!$A$3:$C$468,2,FALSE))</f>
        <v>0</v>
      </c>
      <c r="D39" s="18">
        <f>IF(B39="",0,VLOOKUP('050101'!B39,Cenik!$A$3:$C$468,3,FALSE))</f>
        <v>0</v>
      </c>
      <c r="E39" s="30"/>
      <c r="F39" s="28">
        <f t="shared" si="2"/>
        <v>0</v>
      </c>
    </row>
    <row r="40" spans="1:6">
      <c r="A40" s="21"/>
      <c r="B40" s="29"/>
      <c r="C40" s="18">
        <f>IF(B40="",0,VLOOKUP('050101'!B40,Cenik!$A$3:$C$468,2,FALSE))</f>
        <v>0</v>
      </c>
      <c r="D40" s="18">
        <f>IF(B40="",0,VLOOKUP('050101'!B40,Cenik!$A$3:$C$468,3,FALSE))</f>
        <v>0</v>
      </c>
      <c r="E40" s="30"/>
      <c r="F40" s="28">
        <f t="shared" si="2"/>
        <v>0</v>
      </c>
    </row>
    <row r="41" spans="1:6">
      <c r="A41" s="21"/>
      <c r="B41" s="29"/>
      <c r="C41" s="18">
        <f>IF(B41="",0,VLOOKUP('050101'!B41,Cenik!$A$3:$C$468,2,FALSE))</f>
        <v>0</v>
      </c>
      <c r="D41" s="18">
        <f>IF(B41="",0,VLOOKUP('050101'!B41,Cenik!$A$3:$C$468,3,FALSE))</f>
        <v>0</v>
      </c>
      <c r="E41" s="30"/>
      <c r="F41" s="28">
        <f t="shared" si="2"/>
        <v>0</v>
      </c>
    </row>
    <row r="42" spans="1:6">
      <c r="A42" s="21"/>
      <c r="B42" s="29"/>
      <c r="C42" s="18">
        <f>IF(B42="",0,VLOOKUP('050101'!B42,Cenik!$A$3:$C$468,2,FALSE))</f>
        <v>0</v>
      </c>
      <c r="D42" s="18">
        <f>IF(B42="",0,VLOOKUP('050101'!B42,Cenik!$A$3:$C$468,3,FALSE))</f>
        <v>0</v>
      </c>
      <c r="E42" s="30"/>
      <c r="F42" s="28">
        <f t="shared" si="2"/>
        <v>0</v>
      </c>
    </row>
    <row r="43" spans="1:6">
      <c r="A43" s="21"/>
      <c r="B43" s="29"/>
      <c r="C43" s="18">
        <f>IF(B43="",0,VLOOKUP('050101'!B43,Cenik!$A$3:$C$468,2,FALSE))</f>
        <v>0</v>
      </c>
      <c r="D43" s="18">
        <f>IF(B43="",0,VLOOKUP('050101'!B43,Cenik!$A$3:$C$468,3,FALSE))</f>
        <v>0</v>
      </c>
      <c r="E43" s="30"/>
      <c r="F43" s="28">
        <f t="shared" si="2"/>
        <v>0</v>
      </c>
    </row>
    <row r="44" spans="1:6" ht="13.5" thickBot="1">
      <c r="A44" s="35"/>
      <c r="B44" s="36"/>
      <c r="C44" s="37">
        <f>IF(B44="",0,VLOOKUP('050101'!B44,Cenik!$A$3:$C$468,2,FALSE))</f>
        <v>0</v>
      </c>
      <c r="D44" s="37">
        <f>IF(B44="",0,VLOOKUP('050101'!B44,Cenik!$A$3:$C$468,3,FALSE))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410</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787</v>
      </c>
      <c r="C1" s="210"/>
      <c r="D1" s="211"/>
      <c r="E1" s="215" t="s">
        <v>384</v>
      </c>
      <c r="F1" s="217" t="s">
        <v>62</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IF(B5="",0,VLOOKUP('050102'!B5,Cenik!$A$3:$C$468,2,FALSE))</f>
        <v>0</v>
      </c>
      <c r="D5" s="18">
        <f>IF(B5="",0,VLOOKUP('050102'!B5,Cenik!$A$3:$C$468,3,FALSE))</f>
        <v>0</v>
      </c>
      <c r="E5" s="19"/>
      <c r="F5" s="20">
        <f t="shared" ref="F5:F14" si="0">D5*E5</f>
        <v>0</v>
      </c>
    </row>
    <row r="6" spans="1:6">
      <c r="A6" s="21"/>
      <c r="B6" s="22"/>
      <c r="C6" s="18">
        <f>IF(B6="",0,VLOOKUP('050102'!B6,Cenik!$A$3:$C$468,2,FALSE))</f>
        <v>0</v>
      </c>
      <c r="D6" s="18">
        <f>IF(B6="",0,VLOOKUP('050102'!B6,Cenik!$A$3:$C$468,3,FALSE))</f>
        <v>0</v>
      </c>
      <c r="E6" s="23"/>
      <c r="F6" s="20">
        <f t="shared" si="0"/>
        <v>0</v>
      </c>
    </row>
    <row r="7" spans="1:6">
      <c r="A7" s="21"/>
      <c r="B7" s="22"/>
      <c r="C7" s="18">
        <f>IF(B7="",0,VLOOKUP('050102'!B7,Cenik!$A$3:$C$468,2,FALSE))</f>
        <v>0</v>
      </c>
      <c r="D7" s="18">
        <f>IF(B7="",0,VLOOKUP('050102'!B7,Cenik!$A$3:$C$468,3,FALSE))</f>
        <v>0</v>
      </c>
      <c r="E7" s="23"/>
      <c r="F7" s="20">
        <f t="shared" si="0"/>
        <v>0</v>
      </c>
    </row>
    <row r="8" spans="1:6">
      <c r="A8" s="21"/>
      <c r="B8" s="22"/>
      <c r="C8" s="18">
        <f>IF(B8="",0,VLOOKUP('050102'!B8,Cenik!$A$3:$C$468,2,FALSE))</f>
        <v>0</v>
      </c>
      <c r="D8" s="18">
        <f>IF(B8="",0,VLOOKUP('050102'!B8,Cenik!$A$3:$C$468,3,FALSE))</f>
        <v>0</v>
      </c>
      <c r="E8" s="23"/>
      <c r="F8" s="20">
        <f t="shared" si="0"/>
        <v>0</v>
      </c>
    </row>
    <row r="9" spans="1:6">
      <c r="A9" s="21"/>
      <c r="B9" s="22"/>
      <c r="C9" s="18">
        <f>IF(B9="",0,VLOOKUP('050102'!B9,Cenik!$A$3:$C$468,2,FALSE))</f>
        <v>0</v>
      </c>
      <c r="D9" s="18">
        <f>IF(B9="",0,VLOOKUP('050102'!B9,Cenik!$A$3:$C$468,3,FALSE))</f>
        <v>0</v>
      </c>
      <c r="E9" s="23"/>
      <c r="F9" s="20">
        <f t="shared" si="0"/>
        <v>0</v>
      </c>
    </row>
    <row r="10" spans="1:6">
      <c r="A10" s="21"/>
      <c r="B10" s="22"/>
      <c r="C10" s="18">
        <f>IF(B10="",0,VLOOKUP('050102'!B10,Cenik!$A$3:$C$468,2,FALSE))</f>
        <v>0</v>
      </c>
      <c r="D10" s="18">
        <f>IF(B10="",0,VLOOKUP('050102'!B10,Cenik!$A$3:$C$468,3,FALSE))</f>
        <v>0</v>
      </c>
      <c r="E10" s="23"/>
      <c r="F10" s="20">
        <f t="shared" si="0"/>
        <v>0</v>
      </c>
    </row>
    <row r="11" spans="1:6">
      <c r="A11" s="21"/>
      <c r="B11" s="22"/>
      <c r="C11" s="18">
        <f>IF(B11="",0,VLOOKUP('050102'!B11,Cenik!$A$3:$C$468,2,FALSE))</f>
        <v>0</v>
      </c>
      <c r="D11" s="18">
        <f>IF(B11="",0,VLOOKUP('050102'!B11,Cenik!$A$3:$C$468,3,FALSE))</f>
        <v>0</v>
      </c>
      <c r="E11" s="23"/>
      <c r="F11" s="20">
        <f t="shared" si="0"/>
        <v>0</v>
      </c>
    </row>
    <row r="12" spans="1:6">
      <c r="A12" s="21"/>
      <c r="B12" s="22"/>
      <c r="C12" s="18">
        <f>IF(B12="",0,VLOOKUP('050102'!B12,Cenik!$A$3:$C$468,2,FALSE))</f>
        <v>0</v>
      </c>
      <c r="D12" s="18">
        <f>IF(B12="",0,VLOOKUP('050102'!B12,Cenik!$A$3:$C$468,3,FALSE))</f>
        <v>0</v>
      </c>
      <c r="E12" s="23"/>
      <c r="F12" s="20">
        <f t="shared" si="0"/>
        <v>0</v>
      </c>
    </row>
    <row r="13" spans="1:6">
      <c r="A13" s="21"/>
      <c r="B13" s="22"/>
      <c r="C13" s="18">
        <f>IF(B13="",0,VLOOKUP('050102'!B13,Cenik!$A$3:$C$468,2,FALSE))</f>
        <v>0</v>
      </c>
      <c r="D13" s="18">
        <f>IF(B13="",0,VLOOKUP('050102'!B13,Cenik!$A$3:$C$468,3,FALSE))</f>
        <v>0</v>
      </c>
      <c r="E13" s="23"/>
      <c r="F13" s="20">
        <f t="shared" si="0"/>
        <v>0</v>
      </c>
    </row>
    <row r="14" spans="1:6" ht="13.5" thickBot="1">
      <c r="A14" s="21"/>
      <c r="B14" s="22"/>
      <c r="C14" s="18">
        <f>IF(B14="",0,VLOOKUP('050102'!B14,Cenik!$A$3:$C$468,2,FALSE))</f>
        <v>0</v>
      </c>
      <c r="D14" s="18">
        <f>IF(B14="",0,VLOOKUP('050102'!B14,Cenik!$A$3:$C$468,3,FALSE))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IF(B16="",0,VLOOKUP('050102'!B16,Cenik!$A$3:$C$468,2,FALSE))</f>
        <v>0</v>
      </c>
      <c r="D16" s="18">
        <f>IF(B16="",0,VLOOKUP('050102'!B16,Cenik!$A$3:$C$468,3,FALSE))</f>
        <v>0</v>
      </c>
      <c r="E16" s="27"/>
      <c r="F16" s="28">
        <f t="shared" ref="F16:F29" si="1">D16*E16</f>
        <v>0</v>
      </c>
    </row>
    <row r="17" spans="1:9">
      <c r="A17" s="21"/>
      <c r="B17" s="29"/>
      <c r="C17" s="18">
        <f>IF(B17="",0,VLOOKUP('050102'!B17,Cenik!$A$3:$C$468,2,FALSE))</f>
        <v>0</v>
      </c>
      <c r="D17" s="18">
        <f>IF(B17="",0,VLOOKUP('050102'!B17,Cenik!$A$3:$C$468,3,FALSE))</f>
        <v>0</v>
      </c>
      <c r="E17" s="30"/>
      <c r="F17" s="28">
        <f t="shared" si="1"/>
        <v>0</v>
      </c>
    </row>
    <row r="18" spans="1:9">
      <c r="A18" s="21"/>
      <c r="B18" s="31"/>
      <c r="C18" s="18">
        <f>IF(B18="",0,VLOOKUP('050102'!B18,Cenik!$A$3:$C$468,2,FALSE))</f>
        <v>0</v>
      </c>
      <c r="D18" s="18">
        <f>IF(B18="",0,VLOOKUP('050102'!B18,Cenik!$A$3:$C$468,3,FALSE))</f>
        <v>0</v>
      </c>
      <c r="E18" s="30"/>
      <c r="F18" s="28">
        <f t="shared" si="1"/>
        <v>0</v>
      </c>
    </row>
    <row r="19" spans="1:9">
      <c r="A19" s="21"/>
      <c r="B19" s="29"/>
      <c r="C19" s="18">
        <f>IF(B19="",0,VLOOKUP('050102'!B19,Cenik!$A$3:$C$468,2,FALSE))</f>
        <v>0</v>
      </c>
      <c r="D19" s="18">
        <f>IF(B19="",0,VLOOKUP('050102'!B19,Cenik!$A$3:$C$468,3,FALSE))</f>
        <v>0</v>
      </c>
      <c r="E19" s="30"/>
      <c r="F19" s="28">
        <f t="shared" si="1"/>
        <v>0</v>
      </c>
    </row>
    <row r="20" spans="1:9">
      <c r="A20" s="21"/>
      <c r="B20" s="29"/>
      <c r="C20" s="18">
        <f>IF(B20="",0,VLOOKUP('050102'!B20,Cenik!$A$3:$C$468,2,FALSE))</f>
        <v>0</v>
      </c>
      <c r="D20" s="18">
        <f>IF(B20="",0,VLOOKUP('050102'!B20,Cenik!$A$3:$C$468,3,FALSE))</f>
        <v>0</v>
      </c>
      <c r="E20" s="30"/>
      <c r="F20" s="28">
        <f t="shared" si="1"/>
        <v>0</v>
      </c>
    </row>
    <row r="21" spans="1:9">
      <c r="A21" s="21"/>
      <c r="B21" s="29"/>
      <c r="C21" s="18">
        <f>IF(B21="",0,VLOOKUP('050102'!B21,Cenik!$A$3:$C$468,2,FALSE))</f>
        <v>0</v>
      </c>
      <c r="D21" s="18">
        <f>IF(B21="",0,VLOOKUP('050102'!B21,Cenik!$A$3:$C$468,3,FALSE))</f>
        <v>0</v>
      </c>
      <c r="E21" s="30"/>
      <c r="F21" s="28">
        <f t="shared" si="1"/>
        <v>0</v>
      </c>
    </row>
    <row r="22" spans="1:9">
      <c r="A22" s="21"/>
      <c r="B22" s="29"/>
      <c r="C22" s="18">
        <f>IF(B22="",0,VLOOKUP('050102'!B22,Cenik!$A$3:$C$468,2,FALSE))</f>
        <v>0</v>
      </c>
      <c r="D22" s="18">
        <f>IF(B22="",0,VLOOKUP('050102'!B22,Cenik!$A$3:$C$468,3,FALSE))</f>
        <v>0</v>
      </c>
      <c r="E22" s="30"/>
      <c r="F22" s="28">
        <f t="shared" si="1"/>
        <v>0</v>
      </c>
    </row>
    <row r="23" spans="1:9">
      <c r="A23" s="21"/>
      <c r="B23" s="29"/>
      <c r="C23" s="18">
        <f>IF(B23="",0,VLOOKUP('050102'!B23,Cenik!$A$3:$C$468,2,FALSE))</f>
        <v>0</v>
      </c>
      <c r="D23" s="18">
        <f>IF(B23="",0,VLOOKUP('050102'!B23,Cenik!$A$3:$C$468,3,FALSE))</f>
        <v>0</v>
      </c>
      <c r="E23" s="30"/>
      <c r="F23" s="28">
        <f t="shared" si="1"/>
        <v>0</v>
      </c>
    </row>
    <row r="24" spans="1:9">
      <c r="A24" s="21"/>
      <c r="B24" s="29"/>
      <c r="C24" s="18">
        <f>IF(B24="",0,VLOOKUP('050102'!B24,Cenik!$A$3:$C$468,2,FALSE))</f>
        <v>0</v>
      </c>
      <c r="D24" s="18">
        <f>IF(B24="",0,VLOOKUP('050102'!B24,Cenik!$A$3:$C$468,3,FALSE))</f>
        <v>0</v>
      </c>
      <c r="E24" s="30"/>
      <c r="F24" s="28">
        <f t="shared" si="1"/>
        <v>0</v>
      </c>
    </row>
    <row r="25" spans="1:9">
      <c r="A25" s="21"/>
      <c r="B25" s="29"/>
      <c r="C25" s="18">
        <f>IF(B25="",0,VLOOKUP('050102'!B25,Cenik!$A$3:$C$468,2,FALSE))</f>
        <v>0</v>
      </c>
      <c r="D25" s="18">
        <f>IF(B25="",0,VLOOKUP('050102'!B25,Cenik!$A$3:$C$468,3,FALSE))</f>
        <v>0</v>
      </c>
      <c r="E25" s="30"/>
      <c r="F25" s="28">
        <f t="shared" si="1"/>
        <v>0</v>
      </c>
    </row>
    <row r="26" spans="1:9">
      <c r="A26" s="21"/>
      <c r="B26" s="29"/>
      <c r="C26" s="18">
        <f>IF(B26="",0,VLOOKUP('050102'!B26,Cenik!$A$3:$C$468,2,FALSE))</f>
        <v>0</v>
      </c>
      <c r="D26" s="18">
        <f>IF(B26="",0,VLOOKUP('050102'!B26,Cenik!$A$3:$C$468,3,FALSE))</f>
        <v>0</v>
      </c>
      <c r="E26" s="30"/>
      <c r="F26" s="28">
        <f t="shared" si="1"/>
        <v>0</v>
      </c>
    </row>
    <row r="27" spans="1:9">
      <c r="A27" s="21"/>
      <c r="B27" s="29"/>
      <c r="C27" s="18">
        <f>IF(B27="",0,VLOOKUP('050102'!B27,Cenik!$A$3:$C$468,2,FALSE))</f>
        <v>0</v>
      </c>
      <c r="D27" s="18">
        <f>IF(B27="",0,VLOOKUP('050102'!B27,Cenik!$A$3:$C$468,3,FALSE))</f>
        <v>0</v>
      </c>
      <c r="E27" s="30"/>
      <c r="F27" s="28">
        <f t="shared" si="1"/>
        <v>0</v>
      </c>
    </row>
    <row r="28" spans="1:9">
      <c r="A28" s="21"/>
      <c r="B28" s="29"/>
      <c r="C28" s="18">
        <f>IF(B28="",0,VLOOKUP('050102'!B28,Cenik!$A$3:$C$468,2,FALSE))</f>
        <v>0</v>
      </c>
      <c r="D28" s="18">
        <f>IF(B28="",0,VLOOKUP('050102'!B28,Cenik!$A$3:$C$468,3,FALSE))</f>
        <v>0</v>
      </c>
      <c r="E28" s="30"/>
      <c r="F28" s="28">
        <f t="shared" si="1"/>
        <v>0</v>
      </c>
    </row>
    <row r="29" spans="1:9" ht="13.5" thickBot="1">
      <c r="A29" s="21"/>
      <c r="B29" s="29"/>
      <c r="C29" s="18">
        <f>IF(B29="",0,VLOOKUP('050102'!B29,Cenik!$A$3:$C$468,2,FALSE))</f>
        <v>0</v>
      </c>
      <c r="D29" s="18">
        <f>IF(B29="",0,VLOOKUP('050102'!B29,Cenik!$A$3:$C$468,3,FALSE))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IF(B31="",0,VLOOKUP('050102'!B31,Cenik!$A$3:$C$468,2,FALSE))</f>
        <v>0</v>
      </c>
      <c r="D31" s="33">
        <f>IF(B31="",0,VLOOKUP('050102'!B31,Cenik!$A$3:$C$468,3,FALSE))</f>
        <v>0</v>
      </c>
      <c r="E31" s="27"/>
      <c r="F31" s="34">
        <f t="shared" ref="F31:F44" si="2">D31*E31</f>
        <v>0</v>
      </c>
      <c r="I31" s="7"/>
    </row>
    <row r="32" spans="1:9">
      <c r="A32" s="21"/>
      <c r="B32" s="29"/>
      <c r="C32" s="18">
        <f>IF(B32="",0,VLOOKUP('050102'!B32,Cenik!$A$3:$C$468,2,FALSE))</f>
        <v>0</v>
      </c>
      <c r="D32" s="18">
        <f>IF(B32="",0,VLOOKUP('050102'!B32,Cenik!$A$3:$C$468,3,FALSE))</f>
        <v>0</v>
      </c>
      <c r="E32" s="30"/>
      <c r="F32" s="28">
        <f t="shared" si="2"/>
        <v>0</v>
      </c>
      <c r="I32" s="7"/>
    </row>
    <row r="33" spans="1:6">
      <c r="A33" s="21"/>
      <c r="B33" s="29"/>
      <c r="C33" s="18">
        <f>IF(B33="",0,VLOOKUP('050102'!B33,Cenik!$A$3:$C$468,2,FALSE))</f>
        <v>0</v>
      </c>
      <c r="D33" s="18">
        <f>IF(B33="",0,VLOOKUP('050102'!B33,Cenik!$A$3:$C$468,3,FALSE))</f>
        <v>0</v>
      </c>
      <c r="E33" s="30"/>
      <c r="F33" s="28">
        <f t="shared" si="2"/>
        <v>0</v>
      </c>
    </row>
    <row r="34" spans="1:6">
      <c r="A34" s="21"/>
      <c r="B34" s="29"/>
      <c r="C34" s="18">
        <f>IF(B34="",0,VLOOKUP('050102'!B34,Cenik!$A$3:$C$468,2,FALSE))</f>
        <v>0</v>
      </c>
      <c r="D34" s="18">
        <f>IF(B34="",0,VLOOKUP('050102'!B34,Cenik!$A$3:$C$468,3,FALSE))</f>
        <v>0</v>
      </c>
      <c r="E34" s="30"/>
      <c r="F34" s="28">
        <f t="shared" si="2"/>
        <v>0</v>
      </c>
    </row>
    <row r="35" spans="1:6">
      <c r="A35" s="21"/>
      <c r="B35" s="29"/>
      <c r="C35" s="18">
        <f>IF(B35="",0,VLOOKUP('050102'!B35,Cenik!$A$3:$C$468,2,FALSE))</f>
        <v>0</v>
      </c>
      <c r="D35" s="18">
        <f>IF(B35="",0,VLOOKUP('050102'!B35,Cenik!$A$3:$C$468,3,FALSE))</f>
        <v>0</v>
      </c>
      <c r="E35" s="30"/>
      <c r="F35" s="28">
        <f t="shared" si="2"/>
        <v>0</v>
      </c>
    </row>
    <row r="36" spans="1:6">
      <c r="A36" s="21"/>
      <c r="B36" s="29"/>
      <c r="C36" s="18">
        <f>IF(B36="",0,VLOOKUP('050102'!B36,Cenik!$A$3:$C$468,2,FALSE))</f>
        <v>0</v>
      </c>
      <c r="D36" s="18">
        <f>IF(B36="",0,VLOOKUP('050102'!B36,Cenik!$A$3:$C$468,3,FALSE))</f>
        <v>0</v>
      </c>
      <c r="E36" s="30"/>
      <c r="F36" s="28">
        <f t="shared" si="2"/>
        <v>0</v>
      </c>
    </row>
    <row r="37" spans="1:6">
      <c r="A37" s="21"/>
      <c r="B37" s="29"/>
      <c r="C37" s="18">
        <f>IF(B37="",0,VLOOKUP('050102'!B37,Cenik!$A$3:$C$468,2,FALSE))</f>
        <v>0</v>
      </c>
      <c r="D37" s="18">
        <f>IF(B37="",0,VLOOKUP('050102'!B37,Cenik!$A$3:$C$468,3,FALSE))</f>
        <v>0</v>
      </c>
      <c r="E37" s="30"/>
      <c r="F37" s="28">
        <f t="shared" si="2"/>
        <v>0</v>
      </c>
    </row>
    <row r="38" spans="1:6">
      <c r="A38" s="21"/>
      <c r="B38" s="29"/>
      <c r="C38" s="18">
        <f>IF(B38="",0,VLOOKUP('050102'!B38,Cenik!$A$3:$C$468,2,FALSE))</f>
        <v>0</v>
      </c>
      <c r="D38" s="18">
        <f>IF(B38="",0,VLOOKUP('050102'!B38,Cenik!$A$3:$C$468,3,FALSE))</f>
        <v>0</v>
      </c>
      <c r="E38" s="30"/>
      <c r="F38" s="28">
        <f t="shared" si="2"/>
        <v>0</v>
      </c>
    </row>
    <row r="39" spans="1:6">
      <c r="A39" s="21"/>
      <c r="B39" s="29"/>
      <c r="C39" s="18">
        <f>IF(B39="",0,VLOOKUP('050102'!B39,Cenik!$A$3:$C$468,2,FALSE))</f>
        <v>0</v>
      </c>
      <c r="D39" s="18">
        <f>IF(B39="",0,VLOOKUP('050102'!B39,Cenik!$A$3:$C$468,3,FALSE))</f>
        <v>0</v>
      </c>
      <c r="E39" s="30"/>
      <c r="F39" s="28">
        <f t="shared" si="2"/>
        <v>0</v>
      </c>
    </row>
    <row r="40" spans="1:6">
      <c r="A40" s="21"/>
      <c r="B40" s="29"/>
      <c r="C40" s="18">
        <f>IF(B40="",0,VLOOKUP('050102'!B40,Cenik!$A$3:$C$468,2,FALSE))</f>
        <v>0</v>
      </c>
      <c r="D40" s="18">
        <f>IF(B40="",0,VLOOKUP('050102'!B40,Cenik!$A$3:$C$468,3,FALSE))</f>
        <v>0</v>
      </c>
      <c r="E40" s="30"/>
      <c r="F40" s="28">
        <f t="shared" si="2"/>
        <v>0</v>
      </c>
    </row>
    <row r="41" spans="1:6">
      <c r="A41" s="21"/>
      <c r="B41" s="29"/>
      <c r="C41" s="18">
        <f>IF(B41="",0,VLOOKUP('050102'!B41,Cenik!$A$3:$C$468,2,FALSE))</f>
        <v>0</v>
      </c>
      <c r="D41" s="18">
        <f>IF(B41="",0,VLOOKUP('050102'!B41,Cenik!$A$3:$C$468,3,FALSE))</f>
        <v>0</v>
      </c>
      <c r="E41" s="30"/>
      <c r="F41" s="28">
        <f t="shared" si="2"/>
        <v>0</v>
      </c>
    </row>
    <row r="42" spans="1:6">
      <c r="A42" s="21"/>
      <c r="B42" s="29"/>
      <c r="C42" s="18">
        <f>IF(B42="",0,VLOOKUP('050102'!B42,Cenik!$A$3:$C$468,2,FALSE))</f>
        <v>0</v>
      </c>
      <c r="D42" s="18">
        <f>IF(B42="",0,VLOOKUP('050102'!B42,Cenik!$A$3:$C$468,3,FALSE))</f>
        <v>0</v>
      </c>
      <c r="E42" s="30"/>
      <c r="F42" s="28">
        <f t="shared" si="2"/>
        <v>0</v>
      </c>
    </row>
    <row r="43" spans="1:6">
      <c r="A43" s="21"/>
      <c r="B43" s="29"/>
      <c r="C43" s="18">
        <f>IF(B43="",0,VLOOKUP('050102'!B43,Cenik!$A$3:$C$468,2,FALSE))</f>
        <v>0</v>
      </c>
      <c r="D43" s="18">
        <f>IF(B43="",0,VLOOKUP('050102'!B43,Cenik!$A$3:$C$468,3,FALSE))</f>
        <v>0</v>
      </c>
      <c r="E43" s="30"/>
      <c r="F43" s="28">
        <f t="shared" si="2"/>
        <v>0</v>
      </c>
    </row>
    <row r="44" spans="1:6" ht="13.5" thickBot="1">
      <c r="A44" s="35"/>
      <c r="B44" s="36"/>
      <c r="C44" s="37">
        <f>IF(B44="",0,VLOOKUP('050102'!B44,Cenik!$A$3:$C$468,2,FALSE))</f>
        <v>0</v>
      </c>
      <c r="D44" s="37">
        <f>IF(B44="",0,VLOOKUP('050102'!B44,Cenik!$A$3:$C$468,3,FALSE))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410</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788</v>
      </c>
      <c r="C1" s="210"/>
      <c r="D1" s="211"/>
      <c r="E1" s="215" t="s">
        <v>384</v>
      </c>
      <c r="F1" s="217" t="s">
        <v>62</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IF(B5="",0,VLOOKUP('050201'!B5,Cenik!$A$3:$C$468,2,FALSE))</f>
        <v>0</v>
      </c>
      <c r="D5" s="18">
        <f>IF(B5="",0,VLOOKUP('050201'!B5,Cenik!$A$3:$C$468,3,FALSE))</f>
        <v>0</v>
      </c>
      <c r="E5" s="19"/>
      <c r="F5" s="20">
        <f t="shared" ref="F5:F14" si="0">D5*E5</f>
        <v>0</v>
      </c>
    </row>
    <row r="6" spans="1:6">
      <c r="A6" s="21"/>
      <c r="B6" s="22"/>
      <c r="C6" s="18">
        <f>IF(B6="",0,VLOOKUP('050201'!B6,Cenik!$A$3:$C$468,2,FALSE))</f>
        <v>0</v>
      </c>
      <c r="D6" s="18">
        <f>IF(B6="",0,VLOOKUP('050201'!B6,Cenik!$A$3:$C$468,3,FALSE))</f>
        <v>0</v>
      </c>
      <c r="E6" s="23"/>
      <c r="F6" s="20">
        <f t="shared" si="0"/>
        <v>0</v>
      </c>
    </row>
    <row r="7" spans="1:6">
      <c r="A7" s="21"/>
      <c r="B7" s="22"/>
      <c r="C7" s="18">
        <f>IF(B7="",0,VLOOKUP('050201'!B7,Cenik!$A$3:$C$468,2,FALSE))</f>
        <v>0</v>
      </c>
      <c r="D7" s="18">
        <f>IF(B7="",0,VLOOKUP('050201'!B7,Cenik!$A$3:$C$468,3,FALSE))</f>
        <v>0</v>
      </c>
      <c r="E7" s="23"/>
      <c r="F7" s="20">
        <f t="shared" si="0"/>
        <v>0</v>
      </c>
    </row>
    <row r="8" spans="1:6">
      <c r="A8" s="21"/>
      <c r="B8" s="22"/>
      <c r="C8" s="18">
        <f>IF(B8="",0,VLOOKUP('050201'!B8,Cenik!$A$3:$C$468,2,FALSE))</f>
        <v>0</v>
      </c>
      <c r="D8" s="18">
        <f>IF(B8="",0,VLOOKUP('050201'!B8,Cenik!$A$3:$C$468,3,FALSE))</f>
        <v>0</v>
      </c>
      <c r="E8" s="23"/>
      <c r="F8" s="20">
        <f t="shared" si="0"/>
        <v>0</v>
      </c>
    </row>
    <row r="9" spans="1:6">
      <c r="A9" s="21"/>
      <c r="B9" s="22"/>
      <c r="C9" s="18">
        <f>IF(B9="",0,VLOOKUP('050201'!B9,Cenik!$A$3:$C$468,2,FALSE))</f>
        <v>0</v>
      </c>
      <c r="D9" s="18">
        <f>IF(B9="",0,VLOOKUP('050201'!B9,Cenik!$A$3:$C$468,3,FALSE))</f>
        <v>0</v>
      </c>
      <c r="E9" s="23"/>
      <c r="F9" s="20">
        <f t="shared" si="0"/>
        <v>0</v>
      </c>
    </row>
    <row r="10" spans="1:6">
      <c r="A10" s="21"/>
      <c r="B10" s="22"/>
      <c r="C10" s="18">
        <f>IF(B10="",0,VLOOKUP('050201'!B10,Cenik!$A$3:$C$468,2,FALSE))</f>
        <v>0</v>
      </c>
      <c r="D10" s="18">
        <f>IF(B10="",0,VLOOKUP('050201'!B10,Cenik!$A$3:$C$468,3,FALSE))</f>
        <v>0</v>
      </c>
      <c r="E10" s="23"/>
      <c r="F10" s="20">
        <f t="shared" si="0"/>
        <v>0</v>
      </c>
    </row>
    <row r="11" spans="1:6">
      <c r="A11" s="21"/>
      <c r="B11" s="22"/>
      <c r="C11" s="18">
        <f>IF(B11="",0,VLOOKUP('050201'!B11,Cenik!$A$3:$C$468,2,FALSE))</f>
        <v>0</v>
      </c>
      <c r="D11" s="18">
        <f>IF(B11="",0,VLOOKUP('050201'!B11,Cenik!$A$3:$C$468,3,FALSE))</f>
        <v>0</v>
      </c>
      <c r="E11" s="23"/>
      <c r="F11" s="20">
        <f t="shared" si="0"/>
        <v>0</v>
      </c>
    </row>
    <row r="12" spans="1:6">
      <c r="A12" s="21"/>
      <c r="B12" s="22"/>
      <c r="C12" s="18">
        <f>IF(B12="",0,VLOOKUP('050201'!B12,Cenik!$A$3:$C$468,2,FALSE))</f>
        <v>0</v>
      </c>
      <c r="D12" s="18">
        <f>IF(B12="",0,VLOOKUP('050201'!B12,Cenik!$A$3:$C$468,3,FALSE))</f>
        <v>0</v>
      </c>
      <c r="E12" s="23"/>
      <c r="F12" s="20">
        <f t="shared" si="0"/>
        <v>0</v>
      </c>
    </row>
    <row r="13" spans="1:6">
      <c r="A13" s="21"/>
      <c r="B13" s="22"/>
      <c r="C13" s="18">
        <f>IF(B13="",0,VLOOKUP('050201'!B13,Cenik!$A$3:$C$468,2,FALSE))</f>
        <v>0</v>
      </c>
      <c r="D13" s="18">
        <f>IF(B13="",0,VLOOKUP('050201'!B13,Cenik!$A$3:$C$468,3,FALSE))</f>
        <v>0</v>
      </c>
      <c r="E13" s="23"/>
      <c r="F13" s="20">
        <f t="shared" si="0"/>
        <v>0</v>
      </c>
    </row>
    <row r="14" spans="1:6" ht="13.5" thickBot="1">
      <c r="A14" s="21"/>
      <c r="B14" s="22"/>
      <c r="C14" s="18">
        <f>IF(B14="",0,VLOOKUP('050201'!B14,Cenik!$A$3:$C$468,2,FALSE))</f>
        <v>0</v>
      </c>
      <c r="D14" s="18">
        <f>IF(B14="",0,VLOOKUP('050201'!B14,Cenik!$A$3:$C$468,3,FALSE))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IF(B16="",0,VLOOKUP('050201'!B16,Cenik!$A$3:$C$468,2,FALSE))</f>
        <v>0</v>
      </c>
      <c r="D16" s="18">
        <f>IF(B16="",0,VLOOKUP('050201'!B16,Cenik!$A$3:$C$468,3,FALSE))</f>
        <v>0</v>
      </c>
      <c r="E16" s="27"/>
      <c r="F16" s="28">
        <f t="shared" ref="F16:F29" si="1">D16*E16</f>
        <v>0</v>
      </c>
    </row>
    <row r="17" spans="1:9">
      <c r="A17" s="21"/>
      <c r="B17" s="29"/>
      <c r="C17" s="18">
        <f>IF(B17="",0,VLOOKUP('050201'!B17,Cenik!$A$3:$C$468,2,FALSE))</f>
        <v>0</v>
      </c>
      <c r="D17" s="18">
        <f>IF(B17="",0,VLOOKUP('050201'!B17,Cenik!$A$3:$C$468,3,FALSE))</f>
        <v>0</v>
      </c>
      <c r="E17" s="30"/>
      <c r="F17" s="28">
        <f t="shared" si="1"/>
        <v>0</v>
      </c>
    </row>
    <row r="18" spans="1:9">
      <c r="A18" s="21"/>
      <c r="B18" s="31"/>
      <c r="C18" s="18">
        <f>IF(B18="",0,VLOOKUP('050201'!B18,Cenik!$A$3:$C$468,2,FALSE))</f>
        <v>0</v>
      </c>
      <c r="D18" s="18">
        <f>IF(B18="",0,VLOOKUP('050201'!B18,Cenik!$A$3:$C$468,3,FALSE))</f>
        <v>0</v>
      </c>
      <c r="E18" s="30"/>
      <c r="F18" s="28">
        <f t="shared" si="1"/>
        <v>0</v>
      </c>
    </row>
    <row r="19" spans="1:9">
      <c r="A19" s="21"/>
      <c r="B19" s="29"/>
      <c r="C19" s="18">
        <f>IF(B19="",0,VLOOKUP('050201'!B19,Cenik!$A$3:$C$468,2,FALSE))</f>
        <v>0</v>
      </c>
      <c r="D19" s="18">
        <f>IF(B19="",0,VLOOKUP('050201'!B19,Cenik!$A$3:$C$468,3,FALSE))</f>
        <v>0</v>
      </c>
      <c r="E19" s="30"/>
      <c r="F19" s="28">
        <f t="shared" si="1"/>
        <v>0</v>
      </c>
    </row>
    <row r="20" spans="1:9">
      <c r="A20" s="21"/>
      <c r="B20" s="29"/>
      <c r="C20" s="18">
        <f>IF(B20="",0,VLOOKUP('050201'!B20,Cenik!$A$3:$C$468,2,FALSE))</f>
        <v>0</v>
      </c>
      <c r="D20" s="18">
        <f>IF(B20="",0,VLOOKUP('050201'!B20,Cenik!$A$3:$C$468,3,FALSE))</f>
        <v>0</v>
      </c>
      <c r="E20" s="30"/>
      <c r="F20" s="28">
        <f t="shared" si="1"/>
        <v>0</v>
      </c>
    </row>
    <row r="21" spans="1:9">
      <c r="A21" s="21"/>
      <c r="B21" s="29"/>
      <c r="C21" s="18">
        <f>IF(B21="",0,VLOOKUP('050201'!B21,Cenik!$A$3:$C$468,2,FALSE))</f>
        <v>0</v>
      </c>
      <c r="D21" s="18">
        <f>IF(B21="",0,VLOOKUP('050201'!B21,Cenik!$A$3:$C$468,3,FALSE))</f>
        <v>0</v>
      </c>
      <c r="E21" s="30"/>
      <c r="F21" s="28">
        <f t="shared" si="1"/>
        <v>0</v>
      </c>
    </row>
    <row r="22" spans="1:9">
      <c r="A22" s="21"/>
      <c r="B22" s="29"/>
      <c r="C22" s="18">
        <f>IF(B22="",0,VLOOKUP('050201'!B22,Cenik!$A$3:$C$468,2,FALSE))</f>
        <v>0</v>
      </c>
      <c r="D22" s="18">
        <f>IF(B22="",0,VLOOKUP('050201'!B22,Cenik!$A$3:$C$468,3,FALSE))</f>
        <v>0</v>
      </c>
      <c r="E22" s="30"/>
      <c r="F22" s="28">
        <f t="shared" si="1"/>
        <v>0</v>
      </c>
    </row>
    <row r="23" spans="1:9">
      <c r="A23" s="21"/>
      <c r="B23" s="29"/>
      <c r="C23" s="18">
        <f>IF(B23="",0,VLOOKUP('050201'!B23,Cenik!$A$3:$C$468,2,FALSE))</f>
        <v>0</v>
      </c>
      <c r="D23" s="18">
        <f>IF(B23="",0,VLOOKUP('050201'!B23,Cenik!$A$3:$C$468,3,FALSE))</f>
        <v>0</v>
      </c>
      <c r="E23" s="30"/>
      <c r="F23" s="28">
        <f t="shared" si="1"/>
        <v>0</v>
      </c>
    </row>
    <row r="24" spans="1:9">
      <c r="A24" s="21"/>
      <c r="B24" s="29"/>
      <c r="C24" s="18">
        <f>IF(B24="",0,VLOOKUP('050201'!B24,Cenik!$A$3:$C$468,2,FALSE))</f>
        <v>0</v>
      </c>
      <c r="D24" s="18">
        <f>IF(B24="",0,VLOOKUP('050201'!B24,Cenik!$A$3:$C$468,3,FALSE))</f>
        <v>0</v>
      </c>
      <c r="E24" s="30"/>
      <c r="F24" s="28">
        <f t="shared" si="1"/>
        <v>0</v>
      </c>
    </row>
    <row r="25" spans="1:9">
      <c r="A25" s="21"/>
      <c r="B25" s="29"/>
      <c r="C25" s="18">
        <f>IF(B25="",0,VLOOKUP('050201'!B25,Cenik!$A$3:$C$468,2,FALSE))</f>
        <v>0</v>
      </c>
      <c r="D25" s="18">
        <f>IF(B25="",0,VLOOKUP('050201'!B25,Cenik!$A$3:$C$468,3,FALSE))</f>
        <v>0</v>
      </c>
      <c r="E25" s="30"/>
      <c r="F25" s="28">
        <f t="shared" si="1"/>
        <v>0</v>
      </c>
    </row>
    <row r="26" spans="1:9">
      <c r="A26" s="21"/>
      <c r="B26" s="29"/>
      <c r="C26" s="18">
        <f>IF(B26="",0,VLOOKUP('050201'!B26,Cenik!$A$3:$C$468,2,FALSE))</f>
        <v>0</v>
      </c>
      <c r="D26" s="18">
        <f>IF(B26="",0,VLOOKUP('050201'!B26,Cenik!$A$3:$C$468,3,FALSE))</f>
        <v>0</v>
      </c>
      <c r="E26" s="30"/>
      <c r="F26" s="28">
        <f t="shared" si="1"/>
        <v>0</v>
      </c>
    </row>
    <row r="27" spans="1:9">
      <c r="A27" s="21"/>
      <c r="B27" s="29"/>
      <c r="C27" s="18">
        <f>IF(B27="",0,VLOOKUP('050201'!B27,Cenik!$A$3:$C$468,2,FALSE))</f>
        <v>0</v>
      </c>
      <c r="D27" s="18">
        <f>IF(B27="",0,VLOOKUP('050201'!B27,Cenik!$A$3:$C$468,3,FALSE))</f>
        <v>0</v>
      </c>
      <c r="E27" s="30"/>
      <c r="F27" s="28">
        <f t="shared" si="1"/>
        <v>0</v>
      </c>
    </row>
    <row r="28" spans="1:9">
      <c r="A28" s="21"/>
      <c r="B28" s="29"/>
      <c r="C28" s="18">
        <f>IF(B28="",0,VLOOKUP('050201'!B28,Cenik!$A$3:$C$468,2,FALSE))</f>
        <v>0</v>
      </c>
      <c r="D28" s="18">
        <f>IF(B28="",0,VLOOKUP('050201'!B28,Cenik!$A$3:$C$468,3,FALSE))</f>
        <v>0</v>
      </c>
      <c r="E28" s="30"/>
      <c r="F28" s="28">
        <f t="shared" si="1"/>
        <v>0</v>
      </c>
    </row>
    <row r="29" spans="1:9" ht="13.5" thickBot="1">
      <c r="A29" s="21"/>
      <c r="B29" s="29"/>
      <c r="C29" s="18">
        <f>IF(B29="",0,VLOOKUP('050201'!B29,Cenik!$A$3:$C$468,2,FALSE))</f>
        <v>0</v>
      </c>
      <c r="D29" s="18">
        <f>IF(B29="",0,VLOOKUP('050201'!B29,Cenik!$A$3:$C$468,3,FALSE))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IF(B31="",0,VLOOKUP('050201'!B31,Cenik!$A$3:$C$468,2,FALSE))</f>
        <v>0</v>
      </c>
      <c r="D31" s="33">
        <f>IF(B31="",0,VLOOKUP('050201'!B31,Cenik!$A$3:$C$468,3,FALSE))</f>
        <v>0</v>
      </c>
      <c r="E31" s="27"/>
      <c r="F31" s="34">
        <f t="shared" ref="F31:F44" si="2">D31*E31</f>
        <v>0</v>
      </c>
      <c r="I31" s="7"/>
    </row>
    <row r="32" spans="1:9">
      <c r="A32" s="21"/>
      <c r="B32" s="29"/>
      <c r="C32" s="18">
        <f>IF(B32="",0,VLOOKUP('050201'!B32,Cenik!$A$3:$C$468,2,FALSE))</f>
        <v>0</v>
      </c>
      <c r="D32" s="18">
        <f>IF(B32="",0,VLOOKUP('050201'!B32,Cenik!$A$3:$C$468,3,FALSE))</f>
        <v>0</v>
      </c>
      <c r="E32" s="30"/>
      <c r="F32" s="28">
        <f t="shared" si="2"/>
        <v>0</v>
      </c>
      <c r="I32" s="7"/>
    </row>
    <row r="33" spans="1:6">
      <c r="A33" s="21"/>
      <c r="B33" s="29"/>
      <c r="C33" s="18">
        <f>IF(B33="",0,VLOOKUP('050201'!B33,Cenik!$A$3:$C$468,2,FALSE))</f>
        <v>0</v>
      </c>
      <c r="D33" s="18">
        <f>IF(B33="",0,VLOOKUP('050201'!B33,Cenik!$A$3:$C$468,3,FALSE))</f>
        <v>0</v>
      </c>
      <c r="E33" s="30"/>
      <c r="F33" s="28">
        <f t="shared" si="2"/>
        <v>0</v>
      </c>
    </row>
    <row r="34" spans="1:6">
      <c r="A34" s="21"/>
      <c r="B34" s="29"/>
      <c r="C34" s="18">
        <f>IF(B34="",0,VLOOKUP('050201'!B34,Cenik!$A$3:$C$468,2,FALSE))</f>
        <v>0</v>
      </c>
      <c r="D34" s="18">
        <f>IF(B34="",0,VLOOKUP('050201'!B34,Cenik!$A$3:$C$468,3,FALSE))</f>
        <v>0</v>
      </c>
      <c r="E34" s="30"/>
      <c r="F34" s="28">
        <f t="shared" si="2"/>
        <v>0</v>
      </c>
    </row>
    <row r="35" spans="1:6">
      <c r="A35" s="21"/>
      <c r="B35" s="29"/>
      <c r="C35" s="18">
        <f>IF(B35="",0,VLOOKUP('050201'!B35,Cenik!$A$3:$C$468,2,FALSE))</f>
        <v>0</v>
      </c>
      <c r="D35" s="18">
        <f>IF(B35="",0,VLOOKUP('050201'!B35,Cenik!$A$3:$C$468,3,FALSE))</f>
        <v>0</v>
      </c>
      <c r="E35" s="30"/>
      <c r="F35" s="28">
        <f t="shared" si="2"/>
        <v>0</v>
      </c>
    </row>
    <row r="36" spans="1:6">
      <c r="A36" s="21"/>
      <c r="B36" s="29"/>
      <c r="C36" s="18">
        <f>IF(B36="",0,VLOOKUP('050201'!B36,Cenik!$A$3:$C$468,2,FALSE))</f>
        <v>0</v>
      </c>
      <c r="D36" s="18">
        <f>IF(B36="",0,VLOOKUP('050201'!B36,Cenik!$A$3:$C$468,3,FALSE))</f>
        <v>0</v>
      </c>
      <c r="E36" s="30"/>
      <c r="F36" s="28">
        <f t="shared" si="2"/>
        <v>0</v>
      </c>
    </row>
    <row r="37" spans="1:6">
      <c r="A37" s="21"/>
      <c r="B37" s="29"/>
      <c r="C37" s="18">
        <f>IF(B37="",0,VLOOKUP('050201'!B37,Cenik!$A$3:$C$468,2,FALSE))</f>
        <v>0</v>
      </c>
      <c r="D37" s="18">
        <f>IF(B37="",0,VLOOKUP('050201'!B37,Cenik!$A$3:$C$468,3,FALSE))</f>
        <v>0</v>
      </c>
      <c r="E37" s="30"/>
      <c r="F37" s="28">
        <f t="shared" si="2"/>
        <v>0</v>
      </c>
    </row>
    <row r="38" spans="1:6">
      <c r="A38" s="21"/>
      <c r="B38" s="29"/>
      <c r="C38" s="18">
        <f>IF(B38="",0,VLOOKUP('050201'!B38,Cenik!$A$3:$C$468,2,FALSE))</f>
        <v>0</v>
      </c>
      <c r="D38" s="18">
        <f>IF(B38="",0,VLOOKUP('050201'!B38,Cenik!$A$3:$C$468,3,FALSE))</f>
        <v>0</v>
      </c>
      <c r="E38" s="30"/>
      <c r="F38" s="28">
        <f t="shared" si="2"/>
        <v>0</v>
      </c>
    </row>
    <row r="39" spans="1:6">
      <c r="A39" s="21"/>
      <c r="B39" s="29"/>
      <c r="C39" s="18">
        <f>IF(B39="",0,VLOOKUP('050201'!B39,Cenik!$A$3:$C$468,2,FALSE))</f>
        <v>0</v>
      </c>
      <c r="D39" s="18">
        <f>IF(B39="",0,VLOOKUP('050201'!B39,Cenik!$A$3:$C$468,3,FALSE))</f>
        <v>0</v>
      </c>
      <c r="E39" s="30"/>
      <c r="F39" s="28">
        <f t="shared" si="2"/>
        <v>0</v>
      </c>
    </row>
    <row r="40" spans="1:6">
      <c r="A40" s="21"/>
      <c r="B40" s="29"/>
      <c r="C40" s="18">
        <f>IF(B40="",0,VLOOKUP('050201'!B40,Cenik!$A$3:$C$468,2,FALSE))</f>
        <v>0</v>
      </c>
      <c r="D40" s="18">
        <f>IF(B40="",0,VLOOKUP('050201'!B40,Cenik!$A$3:$C$468,3,FALSE))</f>
        <v>0</v>
      </c>
      <c r="E40" s="30"/>
      <c r="F40" s="28">
        <f t="shared" si="2"/>
        <v>0</v>
      </c>
    </row>
    <row r="41" spans="1:6">
      <c r="A41" s="21"/>
      <c r="B41" s="29"/>
      <c r="C41" s="18">
        <f>IF(B41="",0,VLOOKUP('050201'!B41,Cenik!$A$3:$C$468,2,FALSE))</f>
        <v>0</v>
      </c>
      <c r="D41" s="18">
        <f>IF(B41="",0,VLOOKUP('050201'!B41,Cenik!$A$3:$C$468,3,FALSE))</f>
        <v>0</v>
      </c>
      <c r="E41" s="30"/>
      <c r="F41" s="28">
        <f t="shared" si="2"/>
        <v>0</v>
      </c>
    </row>
    <row r="42" spans="1:6">
      <c r="A42" s="21"/>
      <c r="B42" s="29"/>
      <c r="C42" s="18">
        <f>IF(B42="",0,VLOOKUP('050201'!B42,Cenik!$A$3:$C$468,2,FALSE))</f>
        <v>0</v>
      </c>
      <c r="D42" s="18">
        <f>IF(B42="",0,VLOOKUP('050201'!B42,Cenik!$A$3:$C$468,3,FALSE))</f>
        <v>0</v>
      </c>
      <c r="E42" s="30"/>
      <c r="F42" s="28">
        <f t="shared" si="2"/>
        <v>0</v>
      </c>
    </row>
    <row r="43" spans="1:6">
      <c r="A43" s="21"/>
      <c r="B43" s="29"/>
      <c r="C43" s="18">
        <f>IF(B43="",0,VLOOKUP('050201'!B43,Cenik!$A$3:$C$468,2,FALSE))</f>
        <v>0</v>
      </c>
      <c r="D43" s="18">
        <f>IF(B43="",0,VLOOKUP('050201'!B43,Cenik!$A$3:$C$468,3,FALSE))</f>
        <v>0</v>
      </c>
      <c r="E43" s="30"/>
      <c r="F43" s="28">
        <f t="shared" si="2"/>
        <v>0</v>
      </c>
    </row>
    <row r="44" spans="1:6" ht="13.5" thickBot="1">
      <c r="A44" s="35"/>
      <c r="B44" s="36"/>
      <c r="C44" s="37">
        <f>IF(B44="",0,VLOOKUP('050201'!B44,Cenik!$A$3:$C$468,2,FALSE))</f>
        <v>0</v>
      </c>
      <c r="D44" s="37">
        <f>IF(B44="",0,VLOOKUP('050201'!B44,Cenik!$A$3:$C$468,3,FALSE))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649</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751</v>
      </c>
      <c r="C1" s="210"/>
      <c r="D1" s="211"/>
      <c r="E1" s="215" t="s">
        <v>384</v>
      </c>
      <c r="F1" s="217" t="s">
        <v>132</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IF(B5="",0,VLOOKUP('020101'!B5,Cenik!$A$3:$C$468,2,FALSE))</f>
        <v>0</v>
      </c>
      <c r="D5" s="18">
        <f>IF(B5="",0,VLOOKUP('020101'!B5,Cenik!$A$3:$C$468,3,FALSE))</f>
        <v>0</v>
      </c>
      <c r="E5" s="19"/>
      <c r="F5" s="20">
        <f t="shared" ref="F5:F14" si="0">D5*E5</f>
        <v>0</v>
      </c>
    </row>
    <row r="6" spans="1:6">
      <c r="A6" s="21"/>
      <c r="B6" s="22"/>
      <c r="C6" s="18">
        <f>IF(B6="",0,VLOOKUP('020101'!B6,Cenik!$A$3:$C$468,2,FALSE))</f>
        <v>0</v>
      </c>
      <c r="D6" s="18">
        <f>IF(B6="",0,VLOOKUP('020101'!B6,Cenik!$A$3:$C$468,3,FALSE))</f>
        <v>0</v>
      </c>
      <c r="E6" s="23"/>
      <c r="F6" s="20">
        <f t="shared" si="0"/>
        <v>0</v>
      </c>
    </row>
    <row r="7" spans="1:6">
      <c r="A7" s="21"/>
      <c r="B7" s="22"/>
      <c r="C7" s="18">
        <f>IF(B7="",0,VLOOKUP('020101'!B7,Cenik!$A$3:$C$468,2,FALSE))</f>
        <v>0</v>
      </c>
      <c r="D7" s="18">
        <f>IF(B7="",0,VLOOKUP('020101'!B7,Cenik!$A$3:$C$468,3,FALSE))</f>
        <v>0</v>
      </c>
      <c r="E7" s="23"/>
      <c r="F7" s="20">
        <f t="shared" si="0"/>
        <v>0</v>
      </c>
    </row>
    <row r="8" spans="1:6">
      <c r="A8" s="21"/>
      <c r="B8" s="22"/>
      <c r="C8" s="18">
        <f>IF(B8="",0,VLOOKUP('020101'!B8,Cenik!$A$3:$C$468,2,FALSE))</f>
        <v>0</v>
      </c>
      <c r="D8" s="18">
        <f>IF(B8="",0,VLOOKUP('020101'!B8,Cenik!$A$3:$C$468,3,FALSE))</f>
        <v>0</v>
      </c>
      <c r="E8" s="23"/>
      <c r="F8" s="20">
        <f t="shared" si="0"/>
        <v>0</v>
      </c>
    </row>
    <row r="9" spans="1:6">
      <c r="A9" s="21"/>
      <c r="B9" s="22"/>
      <c r="C9" s="18">
        <f>IF(B9="",0,VLOOKUP('020101'!B9,Cenik!$A$3:$C$468,2,FALSE))</f>
        <v>0</v>
      </c>
      <c r="D9" s="18">
        <f>IF(B9="",0,VLOOKUP('020101'!B9,Cenik!$A$3:$C$468,3,FALSE))</f>
        <v>0</v>
      </c>
      <c r="E9" s="23"/>
      <c r="F9" s="20">
        <f t="shared" si="0"/>
        <v>0</v>
      </c>
    </row>
    <row r="10" spans="1:6">
      <c r="A10" s="21"/>
      <c r="B10" s="22"/>
      <c r="C10" s="18">
        <f>IF(B10="",0,VLOOKUP('020101'!B10,Cenik!$A$3:$C$468,2,FALSE))</f>
        <v>0</v>
      </c>
      <c r="D10" s="18">
        <f>IF(B10="",0,VLOOKUP('020101'!B10,Cenik!$A$3:$C$468,3,FALSE))</f>
        <v>0</v>
      </c>
      <c r="E10" s="23"/>
      <c r="F10" s="20">
        <f t="shared" si="0"/>
        <v>0</v>
      </c>
    </row>
    <row r="11" spans="1:6">
      <c r="A11" s="21"/>
      <c r="B11" s="22"/>
      <c r="C11" s="18">
        <f>IF(B11="",0,VLOOKUP('020101'!B11,Cenik!$A$3:$C$468,2,FALSE))</f>
        <v>0</v>
      </c>
      <c r="D11" s="18">
        <f>IF(B11="",0,VLOOKUP('020101'!B11,Cenik!$A$3:$C$468,3,FALSE))</f>
        <v>0</v>
      </c>
      <c r="E11" s="23"/>
      <c r="F11" s="20">
        <f t="shared" si="0"/>
        <v>0</v>
      </c>
    </row>
    <row r="12" spans="1:6">
      <c r="A12" s="21"/>
      <c r="B12" s="22"/>
      <c r="C12" s="18">
        <f>IF(B12="",0,VLOOKUP('020101'!B12,Cenik!$A$3:$C$468,2,FALSE))</f>
        <v>0</v>
      </c>
      <c r="D12" s="18">
        <f>IF(B12="",0,VLOOKUP('020101'!B12,Cenik!$A$3:$C$468,3,FALSE))</f>
        <v>0</v>
      </c>
      <c r="E12" s="23"/>
      <c r="F12" s="20">
        <f t="shared" si="0"/>
        <v>0</v>
      </c>
    </row>
    <row r="13" spans="1:6">
      <c r="A13" s="21"/>
      <c r="B13" s="22"/>
      <c r="C13" s="18">
        <f>IF(B13="",0,VLOOKUP('020101'!B13,Cenik!$A$3:$C$468,2,FALSE))</f>
        <v>0</v>
      </c>
      <c r="D13" s="18">
        <f>IF(B13="",0,VLOOKUP('020101'!B13,Cenik!$A$3:$C$468,3,FALSE))</f>
        <v>0</v>
      </c>
      <c r="E13" s="23"/>
      <c r="F13" s="20">
        <f t="shared" si="0"/>
        <v>0</v>
      </c>
    </row>
    <row r="14" spans="1:6" ht="13.5" thickBot="1">
      <c r="A14" s="21"/>
      <c r="B14" s="22"/>
      <c r="C14" s="18">
        <f>IF(B14="",0,VLOOKUP('020101'!B14,Cenik!$A$3:$C$468,2,FALSE))</f>
        <v>0</v>
      </c>
      <c r="D14" s="18">
        <f>IF(B14="",0,VLOOKUP('020101'!B14,Cenik!$A$3:$C$468,3,FALSE))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IF(B16="",0,VLOOKUP('020101'!B16,Cenik!$A$3:$C$468,2,FALSE))</f>
        <v>0</v>
      </c>
      <c r="D16" s="18">
        <f>IF(B16="",0,VLOOKUP('020101'!B16,Cenik!$A$3:$C$468,3,FALSE))</f>
        <v>0</v>
      </c>
      <c r="E16" s="27"/>
      <c r="F16" s="28">
        <f t="shared" ref="F16:F29" si="1">D16*E16</f>
        <v>0</v>
      </c>
    </row>
    <row r="17" spans="1:9">
      <c r="A17" s="21"/>
      <c r="B17" s="29"/>
      <c r="C17" s="18">
        <f>IF(B17="",0,VLOOKUP('020101'!B17,Cenik!$A$3:$C$468,2,FALSE))</f>
        <v>0</v>
      </c>
      <c r="D17" s="18">
        <f>IF(B17="",0,VLOOKUP('020101'!B17,Cenik!$A$3:$C$468,3,FALSE))</f>
        <v>0</v>
      </c>
      <c r="E17" s="30"/>
      <c r="F17" s="28">
        <f t="shared" si="1"/>
        <v>0</v>
      </c>
    </row>
    <row r="18" spans="1:9">
      <c r="A18" s="21"/>
      <c r="B18" s="31"/>
      <c r="C18" s="18">
        <f>IF(B18="",0,VLOOKUP('020101'!B18,Cenik!$A$3:$C$468,2,FALSE))</f>
        <v>0</v>
      </c>
      <c r="D18" s="18">
        <f>IF(B18="",0,VLOOKUP('020101'!B18,Cenik!$A$3:$C$468,3,FALSE))</f>
        <v>0</v>
      </c>
      <c r="E18" s="30"/>
      <c r="F18" s="28">
        <f t="shared" si="1"/>
        <v>0</v>
      </c>
    </row>
    <row r="19" spans="1:9">
      <c r="A19" s="21"/>
      <c r="B19" s="29"/>
      <c r="C19" s="18">
        <f>IF(B19="",0,VLOOKUP('020101'!B19,Cenik!$A$3:$C$468,2,FALSE))</f>
        <v>0</v>
      </c>
      <c r="D19" s="18">
        <f>IF(B19="",0,VLOOKUP('020101'!B19,Cenik!$A$3:$C$468,3,FALSE))</f>
        <v>0</v>
      </c>
      <c r="E19" s="30"/>
      <c r="F19" s="28">
        <f t="shared" si="1"/>
        <v>0</v>
      </c>
    </row>
    <row r="20" spans="1:9">
      <c r="A20" s="21"/>
      <c r="B20" s="29"/>
      <c r="C20" s="18">
        <f>IF(B20="",0,VLOOKUP('020101'!B20,Cenik!$A$3:$C$468,2,FALSE))</f>
        <v>0</v>
      </c>
      <c r="D20" s="18">
        <f>IF(B20="",0,VLOOKUP('020101'!B20,Cenik!$A$3:$C$468,3,FALSE))</f>
        <v>0</v>
      </c>
      <c r="E20" s="30"/>
      <c r="F20" s="28">
        <f t="shared" si="1"/>
        <v>0</v>
      </c>
    </row>
    <row r="21" spans="1:9">
      <c r="A21" s="21"/>
      <c r="B21" s="29"/>
      <c r="C21" s="18">
        <f>IF(B21="",0,VLOOKUP('020101'!B21,Cenik!$A$3:$C$468,2,FALSE))</f>
        <v>0</v>
      </c>
      <c r="D21" s="18">
        <f>IF(B21="",0,VLOOKUP('020101'!B21,Cenik!$A$3:$C$468,3,FALSE))</f>
        <v>0</v>
      </c>
      <c r="E21" s="30"/>
      <c r="F21" s="28">
        <f t="shared" si="1"/>
        <v>0</v>
      </c>
    </row>
    <row r="22" spans="1:9">
      <c r="A22" s="21"/>
      <c r="B22" s="29"/>
      <c r="C22" s="18">
        <f>IF(B22="",0,VLOOKUP('020101'!B22,Cenik!$A$3:$C$468,2,FALSE))</f>
        <v>0</v>
      </c>
      <c r="D22" s="18">
        <f>IF(B22="",0,VLOOKUP('020101'!B22,Cenik!$A$3:$C$468,3,FALSE))</f>
        <v>0</v>
      </c>
      <c r="E22" s="30"/>
      <c r="F22" s="28">
        <f t="shared" si="1"/>
        <v>0</v>
      </c>
    </row>
    <row r="23" spans="1:9">
      <c r="A23" s="21"/>
      <c r="B23" s="29"/>
      <c r="C23" s="18">
        <f>IF(B23="",0,VLOOKUP('020101'!B23,Cenik!$A$3:$C$468,2,FALSE))</f>
        <v>0</v>
      </c>
      <c r="D23" s="18">
        <f>IF(B23="",0,VLOOKUP('020101'!B23,Cenik!$A$3:$C$468,3,FALSE))</f>
        <v>0</v>
      </c>
      <c r="E23" s="30"/>
      <c r="F23" s="28">
        <f t="shared" si="1"/>
        <v>0</v>
      </c>
    </row>
    <row r="24" spans="1:9">
      <c r="A24" s="21"/>
      <c r="B24" s="29"/>
      <c r="C24" s="18">
        <f>IF(B24="",0,VLOOKUP('020101'!B24,Cenik!$A$3:$C$468,2,FALSE))</f>
        <v>0</v>
      </c>
      <c r="D24" s="18">
        <f>IF(B24="",0,VLOOKUP('020101'!B24,Cenik!$A$3:$C$468,3,FALSE))</f>
        <v>0</v>
      </c>
      <c r="E24" s="30"/>
      <c r="F24" s="28">
        <f t="shared" si="1"/>
        <v>0</v>
      </c>
    </row>
    <row r="25" spans="1:9">
      <c r="A25" s="21"/>
      <c r="B25" s="29"/>
      <c r="C25" s="18">
        <f>IF(B25="",0,VLOOKUP('020101'!B25,Cenik!$A$3:$C$468,2,FALSE))</f>
        <v>0</v>
      </c>
      <c r="D25" s="18">
        <f>IF(B25="",0,VLOOKUP('020101'!B25,Cenik!$A$3:$C$468,3,FALSE))</f>
        <v>0</v>
      </c>
      <c r="E25" s="30"/>
      <c r="F25" s="28">
        <f t="shared" si="1"/>
        <v>0</v>
      </c>
    </row>
    <row r="26" spans="1:9">
      <c r="A26" s="21"/>
      <c r="B26" s="29"/>
      <c r="C26" s="18">
        <f>IF(B26="",0,VLOOKUP('020101'!B26,Cenik!$A$3:$C$468,2,FALSE))</f>
        <v>0</v>
      </c>
      <c r="D26" s="18">
        <f>IF(B26="",0,VLOOKUP('020101'!B26,Cenik!$A$3:$C$468,3,FALSE))</f>
        <v>0</v>
      </c>
      <c r="E26" s="30"/>
      <c r="F26" s="28">
        <f t="shared" si="1"/>
        <v>0</v>
      </c>
    </row>
    <row r="27" spans="1:9">
      <c r="A27" s="21"/>
      <c r="B27" s="29"/>
      <c r="C27" s="18">
        <f>IF(B27="",0,VLOOKUP('020101'!B27,Cenik!$A$3:$C$468,2,FALSE))</f>
        <v>0</v>
      </c>
      <c r="D27" s="18">
        <f>IF(B27="",0,VLOOKUP('020101'!B27,Cenik!$A$3:$C$468,3,FALSE))</f>
        <v>0</v>
      </c>
      <c r="E27" s="30"/>
      <c r="F27" s="28">
        <f t="shared" si="1"/>
        <v>0</v>
      </c>
    </row>
    <row r="28" spans="1:9">
      <c r="A28" s="21"/>
      <c r="B28" s="29"/>
      <c r="C28" s="18">
        <f>IF(B28="",0,VLOOKUP('020101'!B28,Cenik!$A$3:$C$468,2,FALSE))</f>
        <v>0</v>
      </c>
      <c r="D28" s="18">
        <f>IF(B28="",0,VLOOKUP('020101'!B28,Cenik!$A$3:$C$468,3,FALSE))</f>
        <v>0</v>
      </c>
      <c r="E28" s="30"/>
      <c r="F28" s="28">
        <f t="shared" si="1"/>
        <v>0</v>
      </c>
    </row>
    <row r="29" spans="1:9" ht="13.5" thickBot="1">
      <c r="A29" s="21"/>
      <c r="B29" s="29"/>
      <c r="C29" s="18">
        <f>IF(B29="",0,VLOOKUP('020101'!B29,Cenik!$A$3:$C$468,2,FALSE))</f>
        <v>0</v>
      </c>
      <c r="D29" s="18">
        <f>IF(B29="",0,VLOOKUP('020101'!B29,Cenik!$A$3:$C$468,3,FALSE))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IF(B31="",0,VLOOKUP('020101'!B31,Cenik!$A$3:$C$468,2,FALSE))</f>
        <v>0</v>
      </c>
      <c r="D31" s="33">
        <f>IF(B31="",0,VLOOKUP('020101'!B31,Cenik!$A$3:$C$468,3,FALSE))</f>
        <v>0</v>
      </c>
      <c r="E31" s="27"/>
      <c r="F31" s="34">
        <f t="shared" ref="F31:F44" si="2">D31*E31</f>
        <v>0</v>
      </c>
      <c r="I31" s="7"/>
    </row>
    <row r="32" spans="1:9">
      <c r="A32" s="21"/>
      <c r="B32" s="29"/>
      <c r="C32" s="18">
        <f>IF(B32="",0,VLOOKUP('020101'!B32,Cenik!$A$3:$C$468,2,FALSE))</f>
        <v>0</v>
      </c>
      <c r="D32" s="18">
        <f>IF(B32="",0,VLOOKUP('020101'!B32,Cenik!$A$3:$C$468,3,FALSE))</f>
        <v>0</v>
      </c>
      <c r="E32" s="30"/>
      <c r="F32" s="28">
        <f t="shared" si="2"/>
        <v>0</v>
      </c>
      <c r="I32" s="7"/>
    </row>
    <row r="33" spans="1:6">
      <c r="A33" s="21"/>
      <c r="B33" s="29"/>
      <c r="C33" s="18">
        <f>IF(B33="",0,VLOOKUP('020101'!B33,Cenik!$A$3:$C$468,2,FALSE))</f>
        <v>0</v>
      </c>
      <c r="D33" s="18">
        <f>IF(B33="",0,VLOOKUP('020101'!B33,Cenik!$A$3:$C$468,3,FALSE))</f>
        <v>0</v>
      </c>
      <c r="E33" s="30"/>
      <c r="F33" s="28">
        <f t="shared" si="2"/>
        <v>0</v>
      </c>
    </row>
    <row r="34" spans="1:6">
      <c r="A34" s="21"/>
      <c r="B34" s="29"/>
      <c r="C34" s="18">
        <f>IF(B34="",0,VLOOKUP('020101'!B34,Cenik!$A$3:$C$468,2,FALSE))</f>
        <v>0</v>
      </c>
      <c r="D34" s="18">
        <f>IF(B34="",0,VLOOKUP('020101'!B34,Cenik!$A$3:$C$468,3,FALSE))</f>
        <v>0</v>
      </c>
      <c r="E34" s="30"/>
      <c r="F34" s="28">
        <f t="shared" si="2"/>
        <v>0</v>
      </c>
    </row>
    <row r="35" spans="1:6">
      <c r="A35" s="21"/>
      <c r="B35" s="29"/>
      <c r="C35" s="18">
        <f>IF(B35="",0,VLOOKUP('020101'!B35,Cenik!$A$3:$C$468,2,FALSE))</f>
        <v>0</v>
      </c>
      <c r="D35" s="18">
        <f>IF(B35="",0,VLOOKUP('020101'!B35,Cenik!$A$3:$C$468,3,FALSE))</f>
        <v>0</v>
      </c>
      <c r="E35" s="30"/>
      <c r="F35" s="28">
        <f t="shared" si="2"/>
        <v>0</v>
      </c>
    </row>
    <row r="36" spans="1:6">
      <c r="A36" s="21"/>
      <c r="B36" s="29"/>
      <c r="C36" s="18">
        <f>IF(B36="",0,VLOOKUP('020101'!B36,Cenik!$A$3:$C$468,2,FALSE))</f>
        <v>0</v>
      </c>
      <c r="D36" s="18">
        <f>IF(B36="",0,VLOOKUP('020101'!B36,Cenik!$A$3:$C$468,3,FALSE))</f>
        <v>0</v>
      </c>
      <c r="E36" s="30"/>
      <c r="F36" s="28">
        <f t="shared" si="2"/>
        <v>0</v>
      </c>
    </row>
    <row r="37" spans="1:6">
      <c r="A37" s="21"/>
      <c r="B37" s="29"/>
      <c r="C37" s="18">
        <f>IF(B37="",0,VLOOKUP('020101'!B37,Cenik!$A$3:$C$468,2,FALSE))</f>
        <v>0</v>
      </c>
      <c r="D37" s="18">
        <f>IF(B37="",0,VLOOKUP('020101'!B37,Cenik!$A$3:$C$468,3,FALSE))</f>
        <v>0</v>
      </c>
      <c r="E37" s="30"/>
      <c r="F37" s="28">
        <f t="shared" si="2"/>
        <v>0</v>
      </c>
    </row>
    <row r="38" spans="1:6">
      <c r="A38" s="21"/>
      <c r="B38" s="29"/>
      <c r="C38" s="18">
        <f>IF(B38="",0,VLOOKUP('020101'!B38,Cenik!$A$3:$C$468,2,FALSE))</f>
        <v>0</v>
      </c>
      <c r="D38" s="18">
        <f>IF(B38="",0,VLOOKUP('020101'!B38,Cenik!$A$3:$C$468,3,FALSE))</f>
        <v>0</v>
      </c>
      <c r="E38" s="30"/>
      <c r="F38" s="28">
        <f t="shared" si="2"/>
        <v>0</v>
      </c>
    </row>
    <row r="39" spans="1:6">
      <c r="A39" s="21"/>
      <c r="B39" s="29"/>
      <c r="C39" s="18">
        <f>IF(B39="",0,VLOOKUP('020101'!B39,Cenik!$A$3:$C$468,2,FALSE))</f>
        <v>0</v>
      </c>
      <c r="D39" s="18">
        <f>IF(B39="",0,VLOOKUP('020101'!B39,Cenik!$A$3:$C$468,3,FALSE))</f>
        <v>0</v>
      </c>
      <c r="E39" s="30"/>
      <c r="F39" s="28">
        <f t="shared" si="2"/>
        <v>0</v>
      </c>
    </row>
    <row r="40" spans="1:6">
      <c r="A40" s="21"/>
      <c r="B40" s="29"/>
      <c r="C40" s="18">
        <f>IF(B40="",0,VLOOKUP('020101'!B40,Cenik!$A$3:$C$468,2,FALSE))</f>
        <v>0</v>
      </c>
      <c r="D40" s="18">
        <f>IF(B40="",0,VLOOKUP('020101'!B40,Cenik!$A$3:$C$468,3,FALSE))</f>
        <v>0</v>
      </c>
      <c r="E40" s="30"/>
      <c r="F40" s="28">
        <f t="shared" si="2"/>
        <v>0</v>
      </c>
    </row>
    <row r="41" spans="1:6">
      <c r="A41" s="21"/>
      <c r="B41" s="29"/>
      <c r="C41" s="18">
        <f>IF(B41="",0,VLOOKUP('020101'!B41,Cenik!$A$3:$C$468,2,FALSE))</f>
        <v>0</v>
      </c>
      <c r="D41" s="18">
        <f>IF(B41="",0,VLOOKUP('020101'!B41,Cenik!$A$3:$C$468,3,FALSE))</f>
        <v>0</v>
      </c>
      <c r="E41" s="30"/>
      <c r="F41" s="28">
        <f t="shared" si="2"/>
        <v>0</v>
      </c>
    </row>
    <row r="42" spans="1:6">
      <c r="A42" s="21"/>
      <c r="B42" s="29"/>
      <c r="C42" s="18">
        <f>IF(B42="",0,VLOOKUP('020101'!B42,Cenik!$A$3:$C$468,2,FALSE))</f>
        <v>0</v>
      </c>
      <c r="D42" s="18">
        <f>IF(B42="",0,VLOOKUP('020101'!B42,Cenik!$A$3:$C$468,3,FALSE))</f>
        <v>0</v>
      </c>
      <c r="E42" s="30"/>
      <c r="F42" s="28">
        <f t="shared" si="2"/>
        <v>0</v>
      </c>
    </row>
    <row r="43" spans="1:6">
      <c r="A43" s="21"/>
      <c r="B43" s="29"/>
      <c r="C43" s="18">
        <f>IF(B43="",0,VLOOKUP('020101'!B43,Cenik!$A$3:$C$468,2,FALSE))</f>
        <v>0</v>
      </c>
      <c r="D43" s="18">
        <f>IF(B43="",0,VLOOKUP('020101'!B43,Cenik!$A$3:$C$468,3,FALSE))</f>
        <v>0</v>
      </c>
      <c r="E43" s="30"/>
      <c r="F43" s="28">
        <f t="shared" si="2"/>
        <v>0</v>
      </c>
    </row>
    <row r="44" spans="1:6" ht="13.5" thickBot="1">
      <c r="A44" s="35"/>
      <c r="B44" s="36"/>
      <c r="C44" s="37">
        <f>IF(B44="",0,VLOOKUP('020101'!B44,Cenik!$A$3:$C$468,2,FALSE))</f>
        <v>0</v>
      </c>
      <c r="D44" s="37">
        <f>IF(B44="",0,VLOOKUP('020101'!B44,Cenik!$A$3:$C$468,3,FALSE))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407</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789</v>
      </c>
      <c r="C1" s="210"/>
      <c r="D1" s="211"/>
      <c r="E1" s="215" t="s">
        <v>384</v>
      </c>
      <c r="F1" s="217" t="s">
        <v>62</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IF(B5="",0,VLOOKUP('050202'!B5,Cenik!$A$3:$C$468,2,FALSE))</f>
        <v>0</v>
      </c>
      <c r="D5" s="18">
        <f>IF(B5="",0,VLOOKUP('050202'!B5,Cenik!$A$3:$C$468,3,FALSE))</f>
        <v>0</v>
      </c>
      <c r="E5" s="19"/>
      <c r="F5" s="20">
        <f t="shared" ref="F5:F14" si="0">D5*E5</f>
        <v>0</v>
      </c>
    </row>
    <row r="6" spans="1:6">
      <c r="A6" s="21"/>
      <c r="B6" s="22"/>
      <c r="C6" s="18">
        <f>IF(B6="",0,VLOOKUP('050202'!B6,Cenik!$A$3:$C$468,2,FALSE))</f>
        <v>0</v>
      </c>
      <c r="D6" s="18">
        <f>IF(B6="",0,VLOOKUP('050202'!B6,Cenik!$A$3:$C$468,3,FALSE))</f>
        <v>0</v>
      </c>
      <c r="E6" s="23"/>
      <c r="F6" s="20">
        <f t="shared" si="0"/>
        <v>0</v>
      </c>
    </row>
    <row r="7" spans="1:6">
      <c r="A7" s="21"/>
      <c r="B7" s="22"/>
      <c r="C7" s="18">
        <f>IF(B7="",0,VLOOKUP('050202'!B7,Cenik!$A$3:$C$468,2,FALSE))</f>
        <v>0</v>
      </c>
      <c r="D7" s="18">
        <f>IF(B7="",0,VLOOKUP('050202'!B7,Cenik!$A$3:$C$468,3,FALSE))</f>
        <v>0</v>
      </c>
      <c r="E7" s="23"/>
      <c r="F7" s="20">
        <f t="shared" si="0"/>
        <v>0</v>
      </c>
    </row>
    <row r="8" spans="1:6">
      <c r="A8" s="21"/>
      <c r="B8" s="22"/>
      <c r="C8" s="18">
        <f>IF(B8="",0,VLOOKUP('050202'!B8,Cenik!$A$3:$C$468,2,FALSE))</f>
        <v>0</v>
      </c>
      <c r="D8" s="18">
        <f>IF(B8="",0,VLOOKUP('050202'!B8,Cenik!$A$3:$C$468,3,FALSE))</f>
        <v>0</v>
      </c>
      <c r="E8" s="23"/>
      <c r="F8" s="20">
        <f t="shared" si="0"/>
        <v>0</v>
      </c>
    </row>
    <row r="9" spans="1:6">
      <c r="A9" s="21"/>
      <c r="B9" s="22"/>
      <c r="C9" s="18">
        <f>IF(B9="",0,VLOOKUP('050202'!B9,Cenik!$A$3:$C$468,2,FALSE))</f>
        <v>0</v>
      </c>
      <c r="D9" s="18">
        <f>IF(B9="",0,VLOOKUP('050202'!B9,Cenik!$A$3:$C$468,3,FALSE))</f>
        <v>0</v>
      </c>
      <c r="E9" s="23"/>
      <c r="F9" s="20">
        <f t="shared" si="0"/>
        <v>0</v>
      </c>
    </row>
    <row r="10" spans="1:6">
      <c r="A10" s="21"/>
      <c r="B10" s="22"/>
      <c r="C10" s="18">
        <f>IF(B10="",0,VLOOKUP('050202'!B10,Cenik!$A$3:$C$468,2,FALSE))</f>
        <v>0</v>
      </c>
      <c r="D10" s="18">
        <f>IF(B10="",0,VLOOKUP('050202'!B10,Cenik!$A$3:$C$468,3,FALSE))</f>
        <v>0</v>
      </c>
      <c r="E10" s="23"/>
      <c r="F10" s="20">
        <f t="shared" si="0"/>
        <v>0</v>
      </c>
    </row>
    <row r="11" spans="1:6">
      <c r="A11" s="21"/>
      <c r="B11" s="22"/>
      <c r="C11" s="18">
        <f>IF(B11="",0,VLOOKUP('050202'!B11,Cenik!$A$3:$C$468,2,FALSE))</f>
        <v>0</v>
      </c>
      <c r="D11" s="18">
        <f>IF(B11="",0,VLOOKUP('050202'!B11,Cenik!$A$3:$C$468,3,FALSE))</f>
        <v>0</v>
      </c>
      <c r="E11" s="23"/>
      <c r="F11" s="20">
        <f t="shared" si="0"/>
        <v>0</v>
      </c>
    </row>
    <row r="12" spans="1:6">
      <c r="A12" s="21"/>
      <c r="B12" s="22"/>
      <c r="C12" s="18">
        <f>IF(B12="",0,VLOOKUP('050202'!B12,Cenik!$A$3:$C$468,2,FALSE))</f>
        <v>0</v>
      </c>
      <c r="D12" s="18">
        <f>IF(B12="",0,VLOOKUP('050202'!B12,Cenik!$A$3:$C$468,3,FALSE))</f>
        <v>0</v>
      </c>
      <c r="E12" s="23"/>
      <c r="F12" s="20">
        <f t="shared" si="0"/>
        <v>0</v>
      </c>
    </row>
    <row r="13" spans="1:6">
      <c r="A13" s="21"/>
      <c r="B13" s="22"/>
      <c r="C13" s="18">
        <f>IF(B13="",0,VLOOKUP('050202'!B13,Cenik!$A$3:$C$468,2,FALSE))</f>
        <v>0</v>
      </c>
      <c r="D13" s="18">
        <f>IF(B13="",0,VLOOKUP('050202'!B13,Cenik!$A$3:$C$468,3,FALSE))</f>
        <v>0</v>
      </c>
      <c r="E13" s="23"/>
      <c r="F13" s="20">
        <f t="shared" si="0"/>
        <v>0</v>
      </c>
    </row>
    <row r="14" spans="1:6" ht="13.5" thickBot="1">
      <c r="A14" s="21"/>
      <c r="B14" s="22"/>
      <c r="C14" s="18">
        <f>IF(B14="",0,VLOOKUP('050202'!B14,Cenik!$A$3:$C$468,2,FALSE))</f>
        <v>0</v>
      </c>
      <c r="D14" s="18">
        <f>IF(B14="",0,VLOOKUP('050202'!B14,Cenik!$A$3:$C$468,3,FALSE))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IF(B16="",0,VLOOKUP('050202'!B16,Cenik!$A$3:$C$468,2,FALSE))</f>
        <v>0</v>
      </c>
      <c r="D16" s="18">
        <f>IF(B16="",0,VLOOKUP('050202'!B16,Cenik!$A$3:$C$468,3,FALSE))</f>
        <v>0</v>
      </c>
      <c r="E16" s="27"/>
      <c r="F16" s="28">
        <f t="shared" ref="F16:F29" si="1">D16*E16</f>
        <v>0</v>
      </c>
    </row>
    <row r="17" spans="1:9">
      <c r="A17" s="21"/>
      <c r="B17" s="29"/>
      <c r="C17" s="18">
        <f>IF(B17="",0,VLOOKUP('050202'!B17,Cenik!$A$3:$C$468,2,FALSE))</f>
        <v>0</v>
      </c>
      <c r="D17" s="18">
        <f>IF(B17="",0,VLOOKUP('050202'!B17,Cenik!$A$3:$C$468,3,FALSE))</f>
        <v>0</v>
      </c>
      <c r="E17" s="30"/>
      <c r="F17" s="28">
        <f t="shared" si="1"/>
        <v>0</v>
      </c>
    </row>
    <row r="18" spans="1:9">
      <c r="A18" s="21"/>
      <c r="B18" s="31"/>
      <c r="C18" s="18">
        <f>IF(B18="",0,VLOOKUP('050202'!B18,Cenik!$A$3:$C$468,2,FALSE))</f>
        <v>0</v>
      </c>
      <c r="D18" s="18">
        <f>IF(B18="",0,VLOOKUP('050202'!B18,Cenik!$A$3:$C$468,3,FALSE))</f>
        <v>0</v>
      </c>
      <c r="E18" s="30"/>
      <c r="F18" s="28">
        <f t="shared" si="1"/>
        <v>0</v>
      </c>
    </row>
    <row r="19" spans="1:9">
      <c r="A19" s="21"/>
      <c r="B19" s="29"/>
      <c r="C19" s="18">
        <f>IF(B19="",0,VLOOKUP('050202'!B19,Cenik!$A$3:$C$468,2,FALSE))</f>
        <v>0</v>
      </c>
      <c r="D19" s="18">
        <f>IF(B19="",0,VLOOKUP('050202'!B19,Cenik!$A$3:$C$468,3,FALSE))</f>
        <v>0</v>
      </c>
      <c r="E19" s="30"/>
      <c r="F19" s="28">
        <f t="shared" si="1"/>
        <v>0</v>
      </c>
    </row>
    <row r="20" spans="1:9">
      <c r="A20" s="21"/>
      <c r="B20" s="29"/>
      <c r="C20" s="18">
        <f>IF(B20="",0,VLOOKUP('050202'!B20,Cenik!$A$3:$C$468,2,FALSE))</f>
        <v>0</v>
      </c>
      <c r="D20" s="18">
        <f>IF(B20="",0,VLOOKUP('050202'!B20,Cenik!$A$3:$C$468,3,FALSE))</f>
        <v>0</v>
      </c>
      <c r="E20" s="30"/>
      <c r="F20" s="28">
        <f t="shared" si="1"/>
        <v>0</v>
      </c>
    </row>
    <row r="21" spans="1:9">
      <c r="A21" s="21"/>
      <c r="B21" s="29"/>
      <c r="C21" s="18">
        <f>IF(B21="",0,VLOOKUP('050202'!B21,Cenik!$A$3:$C$468,2,FALSE))</f>
        <v>0</v>
      </c>
      <c r="D21" s="18">
        <f>IF(B21="",0,VLOOKUP('050202'!B21,Cenik!$A$3:$C$468,3,FALSE))</f>
        <v>0</v>
      </c>
      <c r="E21" s="30"/>
      <c r="F21" s="28">
        <f t="shared" si="1"/>
        <v>0</v>
      </c>
    </row>
    <row r="22" spans="1:9">
      <c r="A22" s="21"/>
      <c r="B22" s="29"/>
      <c r="C22" s="18">
        <f>IF(B22="",0,VLOOKUP('050202'!B22,Cenik!$A$3:$C$468,2,FALSE))</f>
        <v>0</v>
      </c>
      <c r="D22" s="18">
        <f>IF(B22="",0,VLOOKUP('050202'!B22,Cenik!$A$3:$C$468,3,FALSE))</f>
        <v>0</v>
      </c>
      <c r="E22" s="30"/>
      <c r="F22" s="28">
        <f t="shared" si="1"/>
        <v>0</v>
      </c>
    </row>
    <row r="23" spans="1:9">
      <c r="A23" s="21"/>
      <c r="B23" s="29"/>
      <c r="C23" s="18">
        <f>IF(B23="",0,VLOOKUP('050202'!B23,Cenik!$A$3:$C$468,2,FALSE))</f>
        <v>0</v>
      </c>
      <c r="D23" s="18">
        <f>IF(B23="",0,VLOOKUP('050202'!B23,Cenik!$A$3:$C$468,3,FALSE))</f>
        <v>0</v>
      </c>
      <c r="E23" s="30"/>
      <c r="F23" s="28">
        <f t="shared" si="1"/>
        <v>0</v>
      </c>
    </row>
    <row r="24" spans="1:9">
      <c r="A24" s="21"/>
      <c r="B24" s="29"/>
      <c r="C24" s="18">
        <f>IF(B24="",0,VLOOKUP('050202'!B24,Cenik!$A$3:$C$468,2,FALSE))</f>
        <v>0</v>
      </c>
      <c r="D24" s="18">
        <f>IF(B24="",0,VLOOKUP('050202'!B24,Cenik!$A$3:$C$468,3,FALSE))</f>
        <v>0</v>
      </c>
      <c r="E24" s="30"/>
      <c r="F24" s="28">
        <f t="shared" si="1"/>
        <v>0</v>
      </c>
    </row>
    <row r="25" spans="1:9">
      <c r="A25" s="21"/>
      <c r="B25" s="29"/>
      <c r="C25" s="18">
        <f>IF(B25="",0,VLOOKUP('050202'!B25,Cenik!$A$3:$C$468,2,FALSE))</f>
        <v>0</v>
      </c>
      <c r="D25" s="18">
        <f>IF(B25="",0,VLOOKUP('050202'!B25,Cenik!$A$3:$C$468,3,FALSE))</f>
        <v>0</v>
      </c>
      <c r="E25" s="30"/>
      <c r="F25" s="28">
        <f t="shared" si="1"/>
        <v>0</v>
      </c>
    </row>
    <row r="26" spans="1:9">
      <c r="A26" s="21"/>
      <c r="B26" s="29"/>
      <c r="C26" s="18">
        <f>IF(B26="",0,VLOOKUP('050202'!B26,Cenik!$A$3:$C$468,2,FALSE))</f>
        <v>0</v>
      </c>
      <c r="D26" s="18">
        <f>IF(B26="",0,VLOOKUP('050202'!B26,Cenik!$A$3:$C$468,3,FALSE))</f>
        <v>0</v>
      </c>
      <c r="E26" s="30"/>
      <c r="F26" s="28">
        <f t="shared" si="1"/>
        <v>0</v>
      </c>
    </row>
    <row r="27" spans="1:9">
      <c r="A27" s="21"/>
      <c r="B27" s="29"/>
      <c r="C27" s="18">
        <f>IF(B27="",0,VLOOKUP('050202'!B27,Cenik!$A$3:$C$468,2,FALSE))</f>
        <v>0</v>
      </c>
      <c r="D27" s="18">
        <f>IF(B27="",0,VLOOKUP('050202'!B27,Cenik!$A$3:$C$468,3,FALSE))</f>
        <v>0</v>
      </c>
      <c r="E27" s="30"/>
      <c r="F27" s="28">
        <f t="shared" si="1"/>
        <v>0</v>
      </c>
    </row>
    <row r="28" spans="1:9">
      <c r="A28" s="21"/>
      <c r="B28" s="29"/>
      <c r="C28" s="18">
        <f>IF(B28="",0,VLOOKUP('050202'!B28,Cenik!$A$3:$C$468,2,FALSE))</f>
        <v>0</v>
      </c>
      <c r="D28" s="18">
        <f>IF(B28="",0,VLOOKUP('050202'!B28,Cenik!$A$3:$C$468,3,FALSE))</f>
        <v>0</v>
      </c>
      <c r="E28" s="30"/>
      <c r="F28" s="28">
        <f t="shared" si="1"/>
        <v>0</v>
      </c>
    </row>
    <row r="29" spans="1:9" ht="13.5" thickBot="1">
      <c r="A29" s="21"/>
      <c r="B29" s="29"/>
      <c r="C29" s="18">
        <f>IF(B29="",0,VLOOKUP('050202'!B29,Cenik!$A$3:$C$468,2,FALSE))</f>
        <v>0</v>
      </c>
      <c r="D29" s="18">
        <f>IF(B29="",0,VLOOKUP('050202'!B29,Cenik!$A$3:$C$468,3,FALSE))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IF(B31="",0,VLOOKUP('050202'!B31,Cenik!$A$3:$C$468,2,FALSE))</f>
        <v>0</v>
      </c>
      <c r="D31" s="33">
        <f>IF(B31="",0,VLOOKUP('050202'!B31,Cenik!$A$3:$C$468,3,FALSE))</f>
        <v>0</v>
      </c>
      <c r="E31" s="27"/>
      <c r="F31" s="34">
        <f t="shared" ref="F31:F44" si="2">D31*E31</f>
        <v>0</v>
      </c>
      <c r="I31" s="7"/>
    </row>
    <row r="32" spans="1:9">
      <c r="A32" s="21"/>
      <c r="B32" s="29"/>
      <c r="C32" s="18">
        <f>IF(B32="",0,VLOOKUP('050202'!B32,Cenik!$A$3:$C$468,2,FALSE))</f>
        <v>0</v>
      </c>
      <c r="D32" s="18">
        <f>IF(B32="",0,VLOOKUP('050202'!B32,Cenik!$A$3:$C$468,3,FALSE))</f>
        <v>0</v>
      </c>
      <c r="E32" s="30"/>
      <c r="F32" s="28">
        <f t="shared" si="2"/>
        <v>0</v>
      </c>
      <c r="I32" s="7"/>
    </row>
    <row r="33" spans="1:6">
      <c r="A33" s="21"/>
      <c r="B33" s="29"/>
      <c r="C33" s="18">
        <f>IF(B33="",0,VLOOKUP('050202'!B33,Cenik!$A$3:$C$468,2,FALSE))</f>
        <v>0</v>
      </c>
      <c r="D33" s="18">
        <f>IF(B33="",0,VLOOKUP('050202'!B33,Cenik!$A$3:$C$468,3,FALSE))</f>
        <v>0</v>
      </c>
      <c r="E33" s="30"/>
      <c r="F33" s="28">
        <f t="shared" si="2"/>
        <v>0</v>
      </c>
    </row>
    <row r="34" spans="1:6">
      <c r="A34" s="21"/>
      <c r="B34" s="29"/>
      <c r="C34" s="18">
        <f>IF(B34="",0,VLOOKUP('050202'!B34,Cenik!$A$3:$C$468,2,FALSE))</f>
        <v>0</v>
      </c>
      <c r="D34" s="18">
        <f>IF(B34="",0,VLOOKUP('050202'!B34,Cenik!$A$3:$C$468,3,FALSE))</f>
        <v>0</v>
      </c>
      <c r="E34" s="30"/>
      <c r="F34" s="28">
        <f t="shared" si="2"/>
        <v>0</v>
      </c>
    </row>
    <row r="35" spans="1:6">
      <c r="A35" s="21"/>
      <c r="B35" s="29"/>
      <c r="C35" s="18">
        <f>IF(B35="",0,VLOOKUP('050202'!B35,Cenik!$A$3:$C$468,2,FALSE))</f>
        <v>0</v>
      </c>
      <c r="D35" s="18">
        <f>IF(B35="",0,VLOOKUP('050202'!B35,Cenik!$A$3:$C$468,3,FALSE))</f>
        <v>0</v>
      </c>
      <c r="E35" s="30"/>
      <c r="F35" s="28">
        <f t="shared" si="2"/>
        <v>0</v>
      </c>
    </row>
    <row r="36" spans="1:6">
      <c r="A36" s="21"/>
      <c r="B36" s="29"/>
      <c r="C36" s="18">
        <f>IF(B36="",0,VLOOKUP('050202'!B36,Cenik!$A$3:$C$468,2,FALSE))</f>
        <v>0</v>
      </c>
      <c r="D36" s="18">
        <f>IF(B36="",0,VLOOKUP('050202'!B36,Cenik!$A$3:$C$468,3,FALSE))</f>
        <v>0</v>
      </c>
      <c r="E36" s="30"/>
      <c r="F36" s="28">
        <f t="shared" si="2"/>
        <v>0</v>
      </c>
    </row>
    <row r="37" spans="1:6">
      <c r="A37" s="21"/>
      <c r="B37" s="29"/>
      <c r="C37" s="18">
        <f>IF(B37="",0,VLOOKUP('050202'!B37,Cenik!$A$3:$C$468,2,FALSE))</f>
        <v>0</v>
      </c>
      <c r="D37" s="18">
        <f>IF(B37="",0,VLOOKUP('050202'!B37,Cenik!$A$3:$C$468,3,FALSE))</f>
        <v>0</v>
      </c>
      <c r="E37" s="30"/>
      <c r="F37" s="28">
        <f t="shared" si="2"/>
        <v>0</v>
      </c>
    </row>
    <row r="38" spans="1:6">
      <c r="A38" s="21"/>
      <c r="B38" s="29"/>
      <c r="C38" s="18">
        <f>IF(B38="",0,VLOOKUP('050202'!B38,Cenik!$A$3:$C$468,2,FALSE))</f>
        <v>0</v>
      </c>
      <c r="D38" s="18">
        <f>IF(B38="",0,VLOOKUP('050202'!B38,Cenik!$A$3:$C$468,3,FALSE))</f>
        <v>0</v>
      </c>
      <c r="E38" s="30"/>
      <c r="F38" s="28">
        <f t="shared" si="2"/>
        <v>0</v>
      </c>
    </row>
    <row r="39" spans="1:6">
      <c r="A39" s="21"/>
      <c r="B39" s="29"/>
      <c r="C39" s="18">
        <f>IF(B39="",0,VLOOKUP('050202'!B39,Cenik!$A$3:$C$468,2,FALSE))</f>
        <v>0</v>
      </c>
      <c r="D39" s="18">
        <f>IF(B39="",0,VLOOKUP('050202'!B39,Cenik!$A$3:$C$468,3,FALSE))</f>
        <v>0</v>
      </c>
      <c r="E39" s="30"/>
      <c r="F39" s="28">
        <f t="shared" si="2"/>
        <v>0</v>
      </c>
    </row>
    <row r="40" spans="1:6">
      <c r="A40" s="21"/>
      <c r="B40" s="29"/>
      <c r="C40" s="18">
        <f>IF(B40="",0,VLOOKUP('050202'!B40,Cenik!$A$3:$C$468,2,FALSE))</f>
        <v>0</v>
      </c>
      <c r="D40" s="18">
        <f>IF(B40="",0,VLOOKUP('050202'!B40,Cenik!$A$3:$C$468,3,FALSE))</f>
        <v>0</v>
      </c>
      <c r="E40" s="30"/>
      <c r="F40" s="28">
        <f t="shared" si="2"/>
        <v>0</v>
      </c>
    </row>
    <row r="41" spans="1:6">
      <c r="A41" s="21"/>
      <c r="B41" s="29"/>
      <c r="C41" s="18">
        <f>IF(B41="",0,VLOOKUP('050202'!B41,Cenik!$A$3:$C$468,2,FALSE))</f>
        <v>0</v>
      </c>
      <c r="D41" s="18">
        <f>IF(B41="",0,VLOOKUP('050202'!B41,Cenik!$A$3:$C$468,3,FALSE))</f>
        <v>0</v>
      </c>
      <c r="E41" s="30"/>
      <c r="F41" s="28">
        <f t="shared" si="2"/>
        <v>0</v>
      </c>
    </row>
    <row r="42" spans="1:6">
      <c r="A42" s="21"/>
      <c r="B42" s="29"/>
      <c r="C42" s="18">
        <f>IF(B42="",0,VLOOKUP('050202'!B42,Cenik!$A$3:$C$468,2,FALSE))</f>
        <v>0</v>
      </c>
      <c r="D42" s="18">
        <f>IF(B42="",0,VLOOKUP('050202'!B42,Cenik!$A$3:$C$468,3,FALSE))</f>
        <v>0</v>
      </c>
      <c r="E42" s="30"/>
      <c r="F42" s="28">
        <f t="shared" si="2"/>
        <v>0</v>
      </c>
    </row>
    <row r="43" spans="1:6">
      <c r="A43" s="21"/>
      <c r="B43" s="29"/>
      <c r="C43" s="18">
        <f>IF(B43="",0,VLOOKUP('050202'!B43,Cenik!$A$3:$C$468,2,FALSE))</f>
        <v>0</v>
      </c>
      <c r="D43" s="18">
        <f>IF(B43="",0,VLOOKUP('050202'!B43,Cenik!$A$3:$C$468,3,FALSE))</f>
        <v>0</v>
      </c>
      <c r="E43" s="30"/>
      <c r="F43" s="28">
        <f t="shared" si="2"/>
        <v>0</v>
      </c>
    </row>
    <row r="44" spans="1:6" ht="13.5" thickBot="1">
      <c r="A44" s="35"/>
      <c r="B44" s="36"/>
      <c r="C44" s="37">
        <f>IF(B44="",0,VLOOKUP('050202'!B44,Cenik!$A$3:$C$468,2,FALSE))</f>
        <v>0</v>
      </c>
      <c r="D44" s="37">
        <f>IF(B44="",0,VLOOKUP('050202'!B44,Cenik!$A$3:$C$468,3,FALSE))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649</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790</v>
      </c>
      <c r="C1" s="210"/>
      <c r="D1" s="211"/>
      <c r="E1" s="215" t="s">
        <v>384</v>
      </c>
      <c r="F1" s="217" t="s">
        <v>55</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IF(B5="",0,VLOOKUP('050301'!B5,Cenik!$A$3:$C$468,2,FALSE))</f>
        <v>0</v>
      </c>
      <c r="D5" s="18">
        <f>IF(B5="",0,VLOOKUP('050301'!B5,Cenik!$A$3:$C$468,3,FALSE))</f>
        <v>0</v>
      </c>
      <c r="E5" s="19"/>
      <c r="F5" s="20">
        <f t="shared" ref="F5:F14" si="0">D5*E5</f>
        <v>0</v>
      </c>
    </row>
    <row r="6" spans="1:6">
      <c r="A6" s="21"/>
      <c r="B6" s="22"/>
      <c r="C6" s="18">
        <f>IF(B6="",0,VLOOKUP('050301'!B6,Cenik!$A$3:$C$468,2,FALSE))</f>
        <v>0</v>
      </c>
      <c r="D6" s="18">
        <f>IF(B6="",0,VLOOKUP('050301'!B6,Cenik!$A$3:$C$468,3,FALSE))</f>
        <v>0</v>
      </c>
      <c r="E6" s="23"/>
      <c r="F6" s="20">
        <f t="shared" si="0"/>
        <v>0</v>
      </c>
    </row>
    <row r="7" spans="1:6">
      <c r="A7" s="21"/>
      <c r="B7" s="22"/>
      <c r="C7" s="18">
        <f>IF(B7="",0,VLOOKUP('050301'!B7,Cenik!$A$3:$C$468,2,FALSE))</f>
        <v>0</v>
      </c>
      <c r="D7" s="18">
        <f>IF(B7="",0,VLOOKUP('050301'!B7,Cenik!$A$3:$C$468,3,FALSE))</f>
        <v>0</v>
      </c>
      <c r="E7" s="23"/>
      <c r="F7" s="20">
        <f t="shared" si="0"/>
        <v>0</v>
      </c>
    </row>
    <row r="8" spans="1:6">
      <c r="A8" s="21"/>
      <c r="B8" s="22"/>
      <c r="C8" s="18">
        <f>IF(B8="",0,VLOOKUP('050301'!B8,Cenik!$A$3:$C$468,2,FALSE))</f>
        <v>0</v>
      </c>
      <c r="D8" s="18">
        <f>IF(B8="",0,VLOOKUP('050301'!B8,Cenik!$A$3:$C$468,3,FALSE))</f>
        <v>0</v>
      </c>
      <c r="E8" s="23"/>
      <c r="F8" s="20">
        <f t="shared" si="0"/>
        <v>0</v>
      </c>
    </row>
    <row r="9" spans="1:6">
      <c r="A9" s="21"/>
      <c r="B9" s="22"/>
      <c r="C9" s="18">
        <f>IF(B9="",0,VLOOKUP('050301'!B9,Cenik!$A$3:$C$468,2,FALSE))</f>
        <v>0</v>
      </c>
      <c r="D9" s="18">
        <f>IF(B9="",0,VLOOKUP('050301'!B9,Cenik!$A$3:$C$468,3,FALSE))</f>
        <v>0</v>
      </c>
      <c r="E9" s="23"/>
      <c r="F9" s="20">
        <f t="shared" si="0"/>
        <v>0</v>
      </c>
    </row>
    <row r="10" spans="1:6">
      <c r="A10" s="21"/>
      <c r="B10" s="22"/>
      <c r="C10" s="18">
        <f>IF(B10="",0,VLOOKUP('050301'!B10,Cenik!$A$3:$C$468,2,FALSE))</f>
        <v>0</v>
      </c>
      <c r="D10" s="18">
        <f>IF(B10="",0,VLOOKUP('050301'!B10,Cenik!$A$3:$C$468,3,FALSE))</f>
        <v>0</v>
      </c>
      <c r="E10" s="23"/>
      <c r="F10" s="20">
        <f t="shared" si="0"/>
        <v>0</v>
      </c>
    </row>
    <row r="11" spans="1:6">
      <c r="A11" s="21"/>
      <c r="B11" s="22"/>
      <c r="C11" s="18">
        <f>IF(B11="",0,VLOOKUP('050301'!B11,Cenik!$A$3:$C$468,2,FALSE))</f>
        <v>0</v>
      </c>
      <c r="D11" s="18">
        <f>IF(B11="",0,VLOOKUP('050301'!B11,Cenik!$A$3:$C$468,3,FALSE))</f>
        <v>0</v>
      </c>
      <c r="E11" s="23"/>
      <c r="F11" s="20">
        <f t="shared" si="0"/>
        <v>0</v>
      </c>
    </row>
    <row r="12" spans="1:6">
      <c r="A12" s="21"/>
      <c r="B12" s="22"/>
      <c r="C12" s="18">
        <f>IF(B12="",0,VLOOKUP('050301'!B12,Cenik!$A$3:$C$468,2,FALSE))</f>
        <v>0</v>
      </c>
      <c r="D12" s="18">
        <f>IF(B12="",0,VLOOKUP('050301'!B12,Cenik!$A$3:$C$468,3,FALSE))</f>
        <v>0</v>
      </c>
      <c r="E12" s="23"/>
      <c r="F12" s="20">
        <f t="shared" si="0"/>
        <v>0</v>
      </c>
    </row>
    <row r="13" spans="1:6">
      <c r="A13" s="21"/>
      <c r="B13" s="22"/>
      <c r="C13" s="18">
        <f>IF(B13="",0,VLOOKUP('050301'!B13,Cenik!$A$3:$C$468,2,FALSE))</f>
        <v>0</v>
      </c>
      <c r="D13" s="18">
        <f>IF(B13="",0,VLOOKUP('050301'!B13,Cenik!$A$3:$C$468,3,FALSE))</f>
        <v>0</v>
      </c>
      <c r="E13" s="23"/>
      <c r="F13" s="20">
        <f t="shared" si="0"/>
        <v>0</v>
      </c>
    </row>
    <row r="14" spans="1:6" ht="13.5" thickBot="1">
      <c r="A14" s="21"/>
      <c r="B14" s="22"/>
      <c r="C14" s="18">
        <f>IF(B14="",0,VLOOKUP('050301'!B14,Cenik!$A$3:$C$468,2,FALSE))</f>
        <v>0</v>
      </c>
      <c r="D14" s="18">
        <f>IF(B14="",0,VLOOKUP('050301'!B14,Cenik!$A$3:$C$468,3,FALSE))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IF(B16="",0,VLOOKUP('050301'!B16,Cenik!$A$3:$C$468,2,FALSE))</f>
        <v>0</v>
      </c>
      <c r="D16" s="18">
        <f>IF(B16="",0,VLOOKUP('050301'!B16,Cenik!$A$3:$C$468,3,FALSE))</f>
        <v>0</v>
      </c>
      <c r="E16" s="27"/>
      <c r="F16" s="28">
        <f t="shared" ref="F16:F29" si="1">D16*E16</f>
        <v>0</v>
      </c>
    </row>
    <row r="17" spans="1:9">
      <c r="A17" s="21"/>
      <c r="B17" s="29"/>
      <c r="C17" s="18">
        <f>IF(B17="",0,VLOOKUP('050301'!B17,Cenik!$A$3:$C$468,2,FALSE))</f>
        <v>0</v>
      </c>
      <c r="D17" s="18">
        <f>IF(B17="",0,VLOOKUP('050301'!B17,Cenik!$A$3:$C$468,3,FALSE))</f>
        <v>0</v>
      </c>
      <c r="E17" s="30"/>
      <c r="F17" s="28">
        <f t="shared" si="1"/>
        <v>0</v>
      </c>
    </row>
    <row r="18" spans="1:9">
      <c r="A18" s="21"/>
      <c r="B18" s="31"/>
      <c r="C18" s="18">
        <f>IF(B18="",0,VLOOKUP('050301'!B18,Cenik!$A$3:$C$468,2,FALSE))</f>
        <v>0</v>
      </c>
      <c r="D18" s="18">
        <f>IF(B18="",0,VLOOKUP('050301'!B18,Cenik!$A$3:$C$468,3,FALSE))</f>
        <v>0</v>
      </c>
      <c r="E18" s="30"/>
      <c r="F18" s="28">
        <f t="shared" si="1"/>
        <v>0</v>
      </c>
    </row>
    <row r="19" spans="1:9">
      <c r="A19" s="21"/>
      <c r="B19" s="29"/>
      <c r="C19" s="18">
        <f>IF(B19="",0,VLOOKUP('050301'!B19,Cenik!$A$3:$C$468,2,FALSE))</f>
        <v>0</v>
      </c>
      <c r="D19" s="18">
        <f>IF(B19="",0,VLOOKUP('050301'!B19,Cenik!$A$3:$C$468,3,FALSE))</f>
        <v>0</v>
      </c>
      <c r="E19" s="30"/>
      <c r="F19" s="28">
        <f t="shared" si="1"/>
        <v>0</v>
      </c>
    </row>
    <row r="20" spans="1:9">
      <c r="A20" s="21"/>
      <c r="B20" s="29"/>
      <c r="C20" s="18">
        <f>IF(B20="",0,VLOOKUP('050301'!B20,Cenik!$A$3:$C$468,2,FALSE))</f>
        <v>0</v>
      </c>
      <c r="D20" s="18">
        <f>IF(B20="",0,VLOOKUP('050301'!B20,Cenik!$A$3:$C$468,3,FALSE))</f>
        <v>0</v>
      </c>
      <c r="E20" s="30"/>
      <c r="F20" s="28">
        <f t="shared" si="1"/>
        <v>0</v>
      </c>
    </row>
    <row r="21" spans="1:9">
      <c r="A21" s="21"/>
      <c r="B21" s="29"/>
      <c r="C21" s="18">
        <f>IF(B21="",0,VLOOKUP('050301'!B21,Cenik!$A$3:$C$468,2,FALSE))</f>
        <v>0</v>
      </c>
      <c r="D21" s="18">
        <f>IF(B21="",0,VLOOKUP('050301'!B21,Cenik!$A$3:$C$468,3,FALSE))</f>
        <v>0</v>
      </c>
      <c r="E21" s="30"/>
      <c r="F21" s="28">
        <f t="shared" si="1"/>
        <v>0</v>
      </c>
    </row>
    <row r="22" spans="1:9">
      <c r="A22" s="21"/>
      <c r="B22" s="29"/>
      <c r="C22" s="18">
        <f>IF(B22="",0,VLOOKUP('050301'!B22,Cenik!$A$3:$C$468,2,FALSE))</f>
        <v>0</v>
      </c>
      <c r="D22" s="18">
        <f>IF(B22="",0,VLOOKUP('050301'!B22,Cenik!$A$3:$C$468,3,FALSE))</f>
        <v>0</v>
      </c>
      <c r="E22" s="30"/>
      <c r="F22" s="28">
        <f t="shared" si="1"/>
        <v>0</v>
      </c>
    </row>
    <row r="23" spans="1:9">
      <c r="A23" s="21"/>
      <c r="B23" s="29"/>
      <c r="C23" s="18">
        <f>IF(B23="",0,VLOOKUP('050301'!B23,Cenik!$A$3:$C$468,2,FALSE))</f>
        <v>0</v>
      </c>
      <c r="D23" s="18">
        <f>IF(B23="",0,VLOOKUP('050301'!B23,Cenik!$A$3:$C$468,3,FALSE))</f>
        <v>0</v>
      </c>
      <c r="E23" s="30"/>
      <c r="F23" s="28">
        <f t="shared" si="1"/>
        <v>0</v>
      </c>
    </row>
    <row r="24" spans="1:9">
      <c r="A24" s="21"/>
      <c r="B24" s="29"/>
      <c r="C24" s="18">
        <f>IF(B24="",0,VLOOKUP('050301'!B24,Cenik!$A$3:$C$468,2,FALSE))</f>
        <v>0</v>
      </c>
      <c r="D24" s="18">
        <f>IF(B24="",0,VLOOKUP('050301'!B24,Cenik!$A$3:$C$468,3,FALSE))</f>
        <v>0</v>
      </c>
      <c r="E24" s="30"/>
      <c r="F24" s="28">
        <f t="shared" si="1"/>
        <v>0</v>
      </c>
    </row>
    <row r="25" spans="1:9">
      <c r="A25" s="21"/>
      <c r="B25" s="29"/>
      <c r="C25" s="18">
        <f>IF(B25="",0,VLOOKUP('050301'!B25,Cenik!$A$3:$C$468,2,FALSE))</f>
        <v>0</v>
      </c>
      <c r="D25" s="18">
        <f>IF(B25="",0,VLOOKUP('050301'!B25,Cenik!$A$3:$C$468,3,FALSE))</f>
        <v>0</v>
      </c>
      <c r="E25" s="30"/>
      <c r="F25" s="28">
        <f t="shared" si="1"/>
        <v>0</v>
      </c>
    </row>
    <row r="26" spans="1:9">
      <c r="A26" s="21"/>
      <c r="B26" s="29"/>
      <c r="C26" s="18">
        <f>IF(B26="",0,VLOOKUP('050301'!B26,Cenik!$A$3:$C$468,2,FALSE))</f>
        <v>0</v>
      </c>
      <c r="D26" s="18">
        <f>IF(B26="",0,VLOOKUP('050301'!B26,Cenik!$A$3:$C$468,3,FALSE))</f>
        <v>0</v>
      </c>
      <c r="E26" s="30"/>
      <c r="F26" s="28">
        <f t="shared" si="1"/>
        <v>0</v>
      </c>
    </row>
    <row r="27" spans="1:9">
      <c r="A27" s="21"/>
      <c r="B27" s="29"/>
      <c r="C27" s="18">
        <f>IF(B27="",0,VLOOKUP('050301'!B27,Cenik!$A$3:$C$468,2,FALSE))</f>
        <v>0</v>
      </c>
      <c r="D27" s="18">
        <f>IF(B27="",0,VLOOKUP('050301'!B27,Cenik!$A$3:$C$468,3,FALSE))</f>
        <v>0</v>
      </c>
      <c r="E27" s="30"/>
      <c r="F27" s="28">
        <f t="shared" si="1"/>
        <v>0</v>
      </c>
    </row>
    <row r="28" spans="1:9">
      <c r="A28" s="21"/>
      <c r="B28" s="29"/>
      <c r="C28" s="18">
        <f>IF(B28="",0,VLOOKUP('050301'!B28,Cenik!$A$3:$C$468,2,FALSE))</f>
        <v>0</v>
      </c>
      <c r="D28" s="18">
        <f>IF(B28="",0,VLOOKUP('050301'!B28,Cenik!$A$3:$C$468,3,FALSE))</f>
        <v>0</v>
      </c>
      <c r="E28" s="30"/>
      <c r="F28" s="28">
        <f t="shared" si="1"/>
        <v>0</v>
      </c>
    </row>
    <row r="29" spans="1:9" ht="13.5" thickBot="1">
      <c r="A29" s="21"/>
      <c r="B29" s="29"/>
      <c r="C29" s="18">
        <f>IF(B29="",0,VLOOKUP('050301'!B29,Cenik!$A$3:$C$468,2,FALSE))</f>
        <v>0</v>
      </c>
      <c r="D29" s="18">
        <f>IF(B29="",0,VLOOKUP('050301'!B29,Cenik!$A$3:$C$468,3,FALSE))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IF(B31="",0,VLOOKUP('050301'!B31,Cenik!$A$3:$C$468,2,FALSE))</f>
        <v>0</v>
      </c>
      <c r="D31" s="33">
        <f>IF(B31="",0,VLOOKUP('050301'!B31,Cenik!$A$3:$C$468,3,FALSE))</f>
        <v>0</v>
      </c>
      <c r="E31" s="27"/>
      <c r="F31" s="34">
        <f t="shared" ref="F31:F44" si="2">D31*E31</f>
        <v>0</v>
      </c>
      <c r="I31" s="7"/>
    </row>
    <row r="32" spans="1:9">
      <c r="A32" s="21"/>
      <c r="B32" s="29"/>
      <c r="C32" s="18">
        <f>IF(B32="",0,VLOOKUP('050301'!B32,Cenik!$A$3:$C$468,2,FALSE))</f>
        <v>0</v>
      </c>
      <c r="D32" s="18">
        <f>IF(B32="",0,VLOOKUP('050301'!B32,Cenik!$A$3:$C$468,3,FALSE))</f>
        <v>0</v>
      </c>
      <c r="E32" s="30"/>
      <c r="F32" s="28">
        <f t="shared" si="2"/>
        <v>0</v>
      </c>
      <c r="I32" s="7"/>
    </row>
    <row r="33" spans="1:6">
      <c r="A33" s="21"/>
      <c r="B33" s="29"/>
      <c r="C33" s="18">
        <f>IF(B33="",0,VLOOKUP('050301'!B33,Cenik!$A$3:$C$468,2,FALSE))</f>
        <v>0</v>
      </c>
      <c r="D33" s="18">
        <f>IF(B33="",0,VLOOKUP('050301'!B33,Cenik!$A$3:$C$468,3,FALSE))</f>
        <v>0</v>
      </c>
      <c r="E33" s="30"/>
      <c r="F33" s="28">
        <f t="shared" si="2"/>
        <v>0</v>
      </c>
    </row>
    <row r="34" spans="1:6">
      <c r="A34" s="21"/>
      <c r="B34" s="29"/>
      <c r="C34" s="18">
        <f>IF(B34="",0,VLOOKUP('050301'!B34,Cenik!$A$3:$C$468,2,FALSE))</f>
        <v>0</v>
      </c>
      <c r="D34" s="18">
        <f>IF(B34="",0,VLOOKUP('050301'!B34,Cenik!$A$3:$C$468,3,FALSE))</f>
        <v>0</v>
      </c>
      <c r="E34" s="30"/>
      <c r="F34" s="28">
        <f t="shared" si="2"/>
        <v>0</v>
      </c>
    </row>
    <row r="35" spans="1:6">
      <c r="A35" s="21"/>
      <c r="B35" s="29"/>
      <c r="C35" s="18">
        <f>IF(B35="",0,VLOOKUP('050301'!B35,Cenik!$A$3:$C$468,2,FALSE))</f>
        <v>0</v>
      </c>
      <c r="D35" s="18">
        <f>IF(B35="",0,VLOOKUP('050301'!B35,Cenik!$A$3:$C$468,3,FALSE))</f>
        <v>0</v>
      </c>
      <c r="E35" s="30"/>
      <c r="F35" s="28">
        <f t="shared" si="2"/>
        <v>0</v>
      </c>
    </row>
    <row r="36" spans="1:6">
      <c r="A36" s="21"/>
      <c r="B36" s="29"/>
      <c r="C36" s="18">
        <f>IF(B36="",0,VLOOKUP('050301'!B36,Cenik!$A$3:$C$468,2,FALSE))</f>
        <v>0</v>
      </c>
      <c r="D36" s="18">
        <f>IF(B36="",0,VLOOKUP('050301'!B36,Cenik!$A$3:$C$468,3,FALSE))</f>
        <v>0</v>
      </c>
      <c r="E36" s="30"/>
      <c r="F36" s="28">
        <f t="shared" si="2"/>
        <v>0</v>
      </c>
    </row>
    <row r="37" spans="1:6">
      <c r="A37" s="21"/>
      <c r="B37" s="29"/>
      <c r="C37" s="18">
        <f>IF(B37="",0,VLOOKUP('050301'!B37,Cenik!$A$3:$C$468,2,FALSE))</f>
        <v>0</v>
      </c>
      <c r="D37" s="18">
        <f>IF(B37="",0,VLOOKUP('050301'!B37,Cenik!$A$3:$C$468,3,FALSE))</f>
        <v>0</v>
      </c>
      <c r="E37" s="30"/>
      <c r="F37" s="28">
        <f t="shared" si="2"/>
        <v>0</v>
      </c>
    </row>
    <row r="38" spans="1:6">
      <c r="A38" s="21"/>
      <c r="B38" s="29"/>
      <c r="C38" s="18">
        <f>IF(B38="",0,VLOOKUP('050301'!B38,Cenik!$A$3:$C$468,2,FALSE))</f>
        <v>0</v>
      </c>
      <c r="D38" s="18">
        <f>IF(B38="",0,VLOOKUP('050301'!B38,Cenik!$A$3:$C$468,3,FALSE))</f>
        <v>0</v>
      </c>
      <c r="E38" s="30"/>
      <c r="F38" s="28">
        <f t="shared" si="2"/>
        <v>0</v>
      </c>
    </row>
    <row r="39" spans="1:6">
      <c r="A39" s="21"/>
      <c r="B39" s="29"/>
      <c r="C39" s="18">
        <f>IF(B39="",0,VLOOKUP('050301'!B39,Cenik!$A$3:$C$468,2,FALSE))</f>
        <v>0</v>
      </c>
      <c r="D39" s="18">
        <f>IF(B39="",0,VLOOKUP('050301'!B39,Cenik!$A$3:$C$468,3,FALSE))</f>
        <v>0</v>
      </c>
      <c r="E39" s="30"/>
      <c r="F39" s="28">
        <f t="shared" si="2"/>
        <v>0</v>
      </c>
    </row>
    <row r="40" spans="1:6">
      <c r="A40" s="21"/>
      <c r="B40" s="29"/>
      <c r="C40" s="18">
        <f>IF(B40="",0,VLOOKUP('050301'!B40,Cenik!$A$3:$C$468,2,FALSE))</f>
        <v>0</v>
      </c>
      <c r="D40" s="18">
        <f>IF(B40="",0,VLOOKUP('050301'!B40,Cenik!$A$3:$C$468,3,FALSE))</f>
        <v>0</v>
      </c>
      <c r="E40" s="30"/>
      <c r="F40" s="28">
        <f t="shared" si="2"/>
        <v>0</v>
      </c>
    </row>
    <row r="41" spans="1:6">
      <c r="A41" s="21"/>
      <c r="B41" s="29"/>
      <c r="C41" s="18">
        <f>IF(B41="",0,VLOOKUP('050301'!B41,Cenik!$A$3:$C$468,2,FALSE))</f>
        <v>0</v>
      </c>
      <c r="D41" s="18">
        <f>IF(B41="",0,VLOOKUP('050301'!B41,Cenik!$A$3:$C$468,3,FALSE))</f>
        <v>0</v>
      </c>
      <c r="E41" s="30"/>
      <c r="F41" s="28">
        <f t="shared" si="2"/>
        <v>0</v>
      </c>
    </row>
    <row r="42" spans="1:6">
      <c r="A42" s="21"/>
      <c r="B42" s="29"/>
      <c r="C42" s="18">
        <f>IF(B42="",0,VLOOKUP('050301'!B42,Cenik!$A$3:$C$468,2,FALSE))</f>
        <v>0</v>
      </c>
      <c r="D42" s="18">
        <f>IF(B42="",0,VLOOKUP('050301'!B42,Cenik!$A$3:$C$468,3,FALSE))</f>
        <v>0</v>
      </c>
      <c r="E42" s="30"/>
      <c r="F42" s="28">
        <f t="shared" si="2"/>
        <v>0</v>
      </c>
    </row>
    <row r="43" spans="1:6">
      <c r="A43" s="21"/>
      <c r="B43" s="29"/>
      <c r="C43" s="18">
        <f>IF(B43="",0,VLOOKUP('050301'!B43,Cenik!$A$3:$C$468,2,FALSE))</f>
        <v>0</v>
      </c>
      <c r="D43" s="18">
        <f>IF(B43="",0,VLOOKUP('050301'!B43,Cenik!$A$3:$C$468,3,FALSE))</f>
        <v>0</v>
      </c>
      <c r="E43" s="30"/>
      <c r="F43" s="28">
        <f t="shared" si="2"/>
        <v>0</v>
      </c>
    </row>
    <row r="44" spans="1:6" ht="13.5" thickBot="1">
      <c r="A44" s="35"/>
      <c r="B44" s="36"/>
      <c r="C44" s="37">
        <f>IF(B44="",0,VLOOKUP('050301'!B44,Cenik!$A$3:$C$468,2,FALSE))</f>
        <v>0</v>
      </c>
      <c r="D44" s="37">
        <f>IF(B44="",0,VLOOKUP('050301'!B44,Cenik!$A$3:$C$468,3,FALSE))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650</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791</v>
      </c>
      <c r="C1" s="210"/>
      <c r="D1" s="211"/>
      <c r="E1" s="215" t="s">
        <v>384</v>
      </c>
      <c r="F1" s="217" t="s">
        <v>62</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IF(B5="",0,VLOOKUP('050401'!B5,Cenik!$A$3:$C$468,2,FALSE))</f>
        <v>0</v>
      </c>
      <c r="D5" s="18">
        <f>IF(B5="",0,VLOOKUP('050401'!B5,Cenik!$A$3:$C$468,3,FALSE))</f>
        <v>0</v>
      </c>
      <c r="E5" s="19"/>
      <c r="F5" s="20">
        <f t="shared" ref="F5:F14" si="0">D5*E5</f>
        <v>0</v>
      </c>
    </row>
    <row r="6" spans="1:6">
      <c r="A6" s="21"/>
      <c r="B6" s="22"/>
      <c r="C6" s="18">
        <f>IF(B6="",0,VLOOKUP('050401'!B6,Cenik!$A$3:$C$468,2,FALSE))</f>
        <v>0</v>
      </c>
      <c r="D6" s="18">
        <f>IF(B6="",0,VLOOKUP('050401'!B6,Cenik!$A$3:$C$468,3,FALSE))</f>
        <v>0</v>
      </c>
      <c r="E6" s="23"/>
      <c r="F6" s="20">
        <f t="shared" si="0"/>
        <v>0</v>
      </c>
    </row>
    <row r="7" spans="1:6">
      <c r="A7" s="21"/>
      <c r="B7" s="22"/>
      <c r="C7" s="18">
        <f>IF(B7="",0,VLOOKUP('050401'!B7,Cenik!$A$3:$C$468,2,FALSE))</f>
        <v>0</v>
      </c>
      <c r="D7" s="18">
        <f>IF(B7="",0,VLOOKUP('050401'!B7,Cenik!$A$3:$C$468,3,FALSE))</f>
        <v>0</v>
      </c>
      <c r="E7" s="23"/>
      <c r="F7" s="20">
        <f t="shared" si="0"/>
        <v>0</v>
      </c>
    </row>
    <row r="8" spans="1:6">
      <c r="A8" s="21"/>
      <c r="B8" s="22"/>
      <c r="C8" s="18">
        <f>IF(B8="",0,VLOOKUP('050401'!B8,Cenik!$A$3:$C$468,2,FALSE))</f>
        <v>0</v>
      </c>
      <c r="D8" s="18">
        <f>IF(B8="",0,VLOOKUP('050401'!B8,Cenik!$A$3:$C$468,3,FALSE))</f>
        <v>0</v>
      </c>
      <c r="E8" s="23"/>
      <c r="F8" s="20">
        <f t="shared" si="0"/>
        <v>0</v>
      </c>
    </row>
    <row r="9" spans="1:6">
      <c r="A9" s="21"/>
      <c r="B9" s="22"/>
      <c r="C9" s="18">
        <f>IF(B9="",0,VLOOKUP('050401'!B9,Cenik!$A$3:$C$468,2,FALSE))</f>
        <v>0</v>
      </c>
      <c r="D9" s="18">
        <f>IF(B9="",0,VLOOKUP('050401'!B9,Cenik!$A$3:$C$468,3,FALSE))</f>
        <v>0</v>
      </c>
      <c r="E9" s="23"/>
      <c r="F9" s="20">
        <f t="shared" si="0"/>
        <v>0</v>
      </c>
    </row>
    <row r="10" spans="1:6">
      <c r="A10" s="21"/>
      <c r="B10" s="22"/>
      <c r="C10" s="18">
        <f>IF(B10="",0,VLOOKUP('050401'!B10,Cenik!$A$3:$C$468,2,FALSE))</f>
        <v>0</v>
      </c>
      <c r="D10" s="18">
        <f>IF(B10="",0,VLOOKUP('050401'!B10,Cenik!$A$3:$C$468,3,FALSE))</f>
        <v>0</v>
      </c>
      <c r="E10" s="23"/>
      <c r="F10" s="20">
        <f t="shared" si="0"/>
        <v>0</v>
      </c>
    </row>
    <row r="11" spans="1:6">
      <c r="A11" s="21"/>
      <c r="B11" s="22"/>
      <c r="C11" s="18">
        <f>IF(B11="",0,VLOOKUP('050401'!B11,Cenik!$A$3:$C$468,2,FALSE))</f>
        <v>0</v>
      </c>
      <c r="D11" s="18">
        <f>IF(B11="",0,VLOOKUP('050401'!B11,Cenik!$A$3:$C$468,3,FALSE))</f>
        <v>0</v>
      </c>
      <c r="E11" s="23"/>
      <c r="F11" s="20">
        <f t="shared" si="0"/>
        <v>0</v>
      </c>
    </row>
    <row r="12" spans="1:6">
      <c r="A12" s="21"/>
      <c r="B12" s="22"/>
      <c r="C12" s="18">
        <f>IF(B12="",0,VLOOKUP('050401'!B12,Cenik!$A$3:$C$468,2,FALSE))</f>
        <v>0</v>
      </c>
      <c r="D12" s="18">
        <f>IF(B12="",0,VLOOKUP('050401'!B12,Cenik!$A$3:$C$468,3,FALSE))</f>
        <v>0</v>
      </c>
      <c r="E12" s="23"/>
      <c r="F12" s="20">
        <f t="shared" si="0"/>
        <v>0</v>
      </c>
    </row>
    <row r="13" spans="1:6">
      <c r="A13" s="21"/>
      <c r="B13" s="22"/>
      <c r="C13" s="18">
        <f>IF(B13="",0,VLOOKUP('050401'!B13,Cenik!$A$3:$C$468,2,FALSE))</f>
        <v>0</v>
      </c>
      <c r="D13" s="18">
        <f>IF(B13="",0,VLOOKUP('050401'!B13,Cenik!$A$3:$C$468,3,FALSE))</f>
        <v>0</v>
      </c>
      <c r="E13" s="23"/>
      <c r="F13" s="20">
        <f t="shared" si="0"/>
        <v>0</v>
      </c>
    </row>
    <row r="14" spans="1:6" ht="13.5" thickBot="1">
      <c r="A14" s="21"/>
      <c r="B14" s="22"/>
      <c r="C14" s="18">
        <f>IF(B14="",0,VLOOKUP('050401'!B14,Cenik!$A$3:$C$468,2,FALSE))</f>
        <v>0</v>
      </c>
      <c r="D14" s="18">
        <f>IF(B14="",0,VLOOKUP('050401'!B14,Cenik!$A$3:$C$468,3,FALSE))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IF(B16="",0,VLOOKUP('050401'!B16,Cenik!$A$3:$C$468,2,FALSE))</f>
        <v>0</v>
      </c>
      <c r="D16" s="18">
        <f>IF(B16="",0,VLOOKUP('050401'!B16,Cenik!$A$3:$C$468,3,FALSE))</f>
        <v>0</v>
      </c>
      <c r="E16" s="27"/>
      <c r="F16" s="28">
        <f t="shared" ref="F16:F29" si="1">D16*E16</f>
        <v>0</v>
      </c>
    </row>
    <row r="17" spans="1:9">
      <c r="A17" s="21"/>
      <c r="B17" s="29"/>
      <c r="C17" s="18">
        <f>IF(B17="",0,VLOOKUP('050401'!B17,Cenik!$A$3:$C$468,2,FALSE))</f>
        <v>0</v>
      </c>
      <c r="D17" s="18">
        <f>IF(B17="",0,VLOOKUP('050401'!B17,Cenik!$A$3:$C$468,3,FALSE))</f>
        <v>0</v>
      </c>
      <c r="E17" s="30"/>
      <c r="F17" s="28">
        <f t="shared" si="1"/>
        <v>0</v>
      </c>
    </row>
    <row r="18" spans="1:9">
      <c r="A18" s="21"/>
      <c r="B18" s="31"/>
      <c r="C18" s="18">
        <f>IF(B18="",0,VLOOKUP('050401'!B18,Cenik!$A$3:$C$468,2,FALSE))</f>
        <v>0</v>
      </c>
      <c r="D18" s="18">
        <f>IF(B18="",0,VLOOKUP('050401'!B18,Cenik!$A$3:$C$468,3,FALSE))</f>
        <v>0</v>
      </c>
      <c r="E18" s="30"/>
      <c r="F18" s="28">
        <f t="shared" si="1"/>
        <v>0</v>
      </c>
    </row>
    <row r="19" spans="1:9">
      <c r="A19" s="21"/>
      <c r="B19" s="29"/>
      <c r="C19" s="18">
        <f>IF(B19="",0,VLOOKUP('050401'!B19,Cenik!$A$3:$C$468,2,FALSE))</f>
        <v>0</v>
      </c>
      <c r="D19" s="18">
        <f>IF(B19="",0,VLOOKUP('050401'!B19,Cenik!$A$3:$C$468,3,FALSE))</f>
        <v>0</v>
      </c>
      <c r="E19" s="30"/>
      <c r="F19" s="28">
        <f t="shared" si="1"/>
        <v>0</v>
      </c>
    </row>
    <row r="20" spans="1:9">
      <c r="A20" s="21"/>
      <c r="B20" s="29"/>
      <c r="C20" s="18">
        <f>IF(B20="",0,VLOOKUP('050401'!B20,Cenik!$A$3:$C$468,2,FALSE))</f>
        <v>0</v>
      </c>
      <c r="D20" s="18">
        <f>IF(B20="",0,VLOOKUP('050401'!B20,Cenik!$A$3:$C$468,3,FALSE))</f>
        <v>0</v>
      </c>
      <c r="E20" s="30"/>
      <c r="F20" s="28">
        <f t="shared" si="1"/>
        <v>0</v>
      </c>
    </row>
    <row r="21" spans="1:9">
      <c r="A21" s="21"/>
      <c r="B21" s="29"/>
      <c r="C21" s="18">
        <f>IF(B21="",0,VLOOKUP('050401'!B21,Cenik!$A$3:$C$468,2,FALSE))</f>
        <v>0</v>
      </c>
      <c r="D21" s="18">
        <f>IF(B21="",0,VLOOKUP('050401'!B21,Cenik!$A$3:$C$468,3,FALSE))</f>
        <v>0</v>
      </c>
      <c r="E21" s="30"/>
      <c r="F21" s="28">
        <f t="shared" si="1"/>
        <v>0</v>
      </c>
    </row>
    <row r="22" spans="1:9">
      <c r="A22" s="21"/>
      <c r="B22" s="29"/>
      <c r="C22" s="18">
        <f>IF(B22="",0,VLOOKUP('050401'!B22,Cenik!$A$3:$C$468,2,FALSE))</f>
        <v>0</v>
      </c>
      <c r="D22" s="18">
        <f>IF(B22="",0,VLOOKUP('050401'!B22,Cenik!$A$3:$C$468,3,FALSE))</f>
        <v>0</v>
      </c>
      <c r="E22" s="30"/>
      <c r="F22" s="28">
        <f t="shared" si="1"/>
        <v>0</v>
      </c>
    </row>
    <row r="23" spans="1:9">
      <c r="A23" s="21"/>
      <c r="B23" s="29"/>
      <c r="C23" s="18">
        <f>IF(B23="",0,VLOOKUP('050401'!B23,Cenik!$A$3:$C$468,2,FALSE))</f>
        <v>0</v>
      </c>
      <c r="D23" s="18">
        <f>IF(B23="",0,VLOOKUP('050401'!B23,Cenik!$A$3:$C$468,3,FALSE))</f>
        <v>0</v>
      </c>
      <c r="E23" s="30"/>
      <c r="F23" s="28">
        <f t="shared" si="1"/>
        <v>0</v>
      </c>
    </row>
    <row r="24" spans="1:9">
      <c r="A24" s="21"/>
      <c r="B24" s="29"/>
      <c r="C24" s="18">
        <f>IF(B24="",0,VLOOKUP('050401'!B24,Cenik!$A$3:$C$468,2,FALSE))</f>
        <v>0</v>
      </c>
      <c r="D24" s="18">
        <f>IF(B24="",0,VLOOKUP('050401'!B24,Cenik!$A$3:$C$468,3,FALSE))</f>
        <v>0</v>
      </c>
      <c r="E24" s="30"/>
      <c r="F24" s="28">
        <f t="shared" si="1"/>
        <v>0</v>
      </c>
    </row>
    <row r="25" spans="1:9">
      <c r="A25" s="21"/>
      <c r="B25" s="29"/>
      <c r="C25" s="18">
        <f>IF(B25="",0,VLOOKUP('050401'!B25,Cenik!$A$3:$C$468,2,FALSE))</f>
        <v>0</v>
      </c>
      <c r="D25" s="18">
        <f>IF(B25="",0,VLOOKUP('050401'!B25,Cenik!$A$3:$C$468,3,FALSE))</f>
        <v>0</v>
      </c>
      <c r="E25" s="30"/>
      <c r="F25" s="28">
        <f t="shared" si="1"/>
        <v>0</v>
      </c>
    </row>
    <row r="26" spans="1:9">
      <c r="A26" s="21"/>
      <c r="B26" s="29"/>
      <c r="C26" s="18">
        <f>IF(B26="",0,VLOOKUP('050401'!B26,Cenik!$A$3:$C$468,2,FALSE))</f>
        <v>0</v>
      </c>
      <c r="D26" s="18">
        <f>IF(B26="",0,VLOOKUP('050401'!B26,Cenik!$A$3:$C$468,3,FALSE))</f>
        <v>0</v>
      </c>
      <c r="E26" s="30"/>
      <c r="F26" s="28">
        <f t="shared" si="1"/>
        <v>0</v>
      </c>
    </row>
    <row r="27" spans="1:9">
      <c r="A27" s="21"/>
      <c r="B27" s="29"/>
      <c r="C27" s="18">
        <f>IF(B27="",0,VLOOKUP('050401'!B27,Cenik!$A$3:$C$468,2,FALSE))</f>
        <v>0</v>
      </c>
      <c r="D27" s="18">
        <f>IF(B27="",0,VLOOKUP('050401'!B27,Cenik!$A$3:$C$468,3,FALSE))</f>
        <v>0</v>
      </c>
      <c r="E27" s="30"/>
      <c r="F27" s="28">
        <f t="shared" si="1"/>
        <v>0</v>
      </c>
    </row>
    <row r="28" spans="1:9">
      <c r="A28" s="21"/>
      <c r="B28" s="29"/>
      <c r="C28" s="18">
        <f>IF(B28="",0,VLOOKUP('050401'!B28,Cenik!$A$3:$C$468,2,FALSE))</f>
        <v>0</v>
      </c>
      <c r="D28" s="18">
        <f>IF(B28="",0,VLOOKUP('050401'!B28,Cenik!$A$3:$C$468,3,FALSE))</f>
        <v>0</v>
      </c>
      <c r="E28" s="30"/>
      <c r="F28" s="28">
        <f t="shared" si="1"/>
        <v>0</v>
      </c>
    </row>
    <row r="29" spans="1:9" ht="13.5" thickBot="1">
      <c r="A29" s="21"/>
      <c r="B29" s="29"/>
      <c r="C29" s="18">
        <f>IF(B29="",0,VLOOKUP('050401'!B29,Cenik!$A$3:$C$468,2,FALSE))</f>
        <v>0</v>
      </c>
      <c r="D29" s="18">
        <f>IF(B29="",0,VLOOKUP('050401'!B29,Cenik!$A$3:$C$468,3,FALSE))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IF(B31="",0,VLOOKUP('050401'!B31,Cenik!$A$3:$C$468,2,FALSE))</f>
        <v>0</v>
      </c>
      <c r="D31" s="33">
        <f>IF(B31="",0,VLOOKUP('050401'!B31,Cenik!$A$3:$C$468,3,FALSE))</f>
        <v>0</v>
      </c>
      <c r="E31" s="27"/>
      <c r="F31" s="34">
        <f t="shared" ref="F31:F44" si="2">D31*E31</f>
        <v>0</v>
      </c>
      <c r="I31" s="7"/>
    </row>
    <row r="32" spans="1:9">
      <c r="A32" s="21"/>
      <c r="B32" s="29"/>
      <c r="C32" s="18">
        <f>IF(B32="",0,VLOOKUP('050401'!B32,Cenik!$A$3:$C$468,2,FALSE))</f>
        <v>0</v>
      </c>
      <c r="D32" s="18">
        <f>IF(B32="",0,VLOOKUP('050401'!B32,Cenik!$A$3:$C$468,3,FALSE))</f>
        <v>0</v>
      </c>
      <c r="E32" s="30"/>
      <c r="F32" s="28">
        <f t="shared" si="2"/>
        <v>0</v>
      </c>
      <c r="I32" s="7"/>
    </row>
    <row r="33" spans="1:6">
      <c r="A33" s="21"/>
      <c r="B33" s="29"/>
      <c r="C33" s="18">
        <f>IF(B33="",0,VLOOKUP('050401'!B33,Cenik!$A$3:$C$468,2,FALSE))</f>
        <v>0</v>
      </c>
      <c r="D33" s="18">
        <f>IF(B33="",0,VLOOKUP('050401'!B33,Cenik!$A$3:$C$468,3,FALSE))</f>
        <v>0</v>
      </c>
      <c r="E33" s="30"/>
      <c r="F33" s="28">
        <f t="shared" si="2"/>
        <v>0</v>
      </c>
    </row>
    <row r="34" spans="1:6">
      <c r="A34" s="21"/>
      <c r="B34" s="29"/>
      <c r="C34" s="18">
        <f>IF(B34="",0,VLOOKUP('050401'!B34,Cenik!$A$3:$C$468,2,FALSE))</f>
        <v>0</v>
      </c>
      <c r="D34" s="18">
        <f>IF(B34="",0,VLOOKUP('050401'!B34,Cenik!$A$3:$C$468,3,FALSE))</f>
        <v>0</v>
      </c>
      <c r="E34" s="30"/>
      <c r="F34" s="28">
        <f t="shared" si="2"/>
        <v>0</v>
      </c>
    </row>
    <row r="35" spans="1:6">
      <c r="A35" s="21"/>
      <c r="B35" s="29"/>
      <c r="C35" s="18">
        <f>IF(B35="",0,VLOOKUP('050401'!B35,Cenik!$A$3:$C$468,2,FALSE))</f>
        <v>0</v>
      </c>
      <c r="D35" s="18">
        <f>IF(B35="",0,VLOOKUP('050401'!B35,Cenik!$A$3:$C$468,3,FALSE))</f>
        <v>0</v>
      </c>
      <c r="E35" s="30"/>
      <c r="F35" s="28">
        <f t="shared" si="2"/>
        <v>0</v>
      </c>
    </row>
    <row r="36" spans="1:6">
      <c r="A36" s="21"/>
      <c r="B36" s="29"/>
      <c r="C36" s="18">
        <f>IF(B36="",0,VLOOKUP('050401'!B36,Cenik!$A$3:$C$468,2,FALSE))</f>
        <v>0</v>
      </c>
      <c r="D36" s="18">
        <f>IF(B36="",0,VLOOKUP('050401'!B36,Cenik!$A$3:$C$468,3,FALSE))</f>
        <v>0</v>
      </c>
      <c r="E36" s="30"/>
      <c r="F36" s="28">
        <f t="shared" si="2"/>
        <v>0</v>
      </c>
    </row>
    <row r="37" spans="1:6">
      <c r="A37" s="21"/>
      <c r="B37" s="29"/>
      <c r="C37" s="18">
        <f>IF(B37="",0,VLOOKUP('050401'!B37,Cenik!$A$3:$C$468,2,FALSE))</f>
        <v>0</v>
      </c>
      <c r="D37" s="18">
        <f>IF(B37="",0,VLOOKUP('050401'!B37,Cenik!$A$3:$C$468,3,FALSE))</f>
        <v>0</v>
      </c>
      <c r="E37" s="30"/>
      <c r="F37" s="28">
        <f t="shared" si="2"/>
        <v>0</v>
      </c>
    </row>
    <row r="38" spans="1:6">
      <c r="A38" s="21"/>
      <c r="B38" s="29"/>
      <c r="C38" s="18">
        <f>IF(B38="",0,VLOOKUP('050401'!B38,Cenik!$A$3:$C$468,2,FALSE))</f>
        <v>0</v>
      </c>
      <c r="D38" s="18">
        <f>IF(B38="",0,VLOOKUP('050401'!B38,Cenik!$A$3:$C$468,3,FALSE))</f>
        <v>0</v>
      </c>
      <c r="E38" s="30"/>
      <c r="F38" s="28">
        <f t="shared" si="2"/>
        <v>0</v>
      </c>
    </row>
    <row r="39" spans="1:6">
      <c r="A39" s="21"/>
      <c r="B39" s="29"/>
      <c r="C39" s="18">
        <f>IF(B39="",0,VLOOKUP('050401'!B39,Cenik!$A$3:$C$468,2,FALSE))</f>
        <v>0</v>
      </c>
      <c r="D39" s="18">
        <f>IF(B39="",0,VLOOKUP('050401'!B39,Cenik!$A$3:$C$468,3,FALSE))</f>
        <v>0</v>
      </c>
      <c r="E39" s="30"/>
      <c r="F39" s="28">
        <f t="shared" si="2"/>
        <v>0</v>
      </c>
    </row>
    <row r="40" spans="1:6">
      <c r="A40" s="21"/>
      <c r="B40" s="29"/>
      <c r="C40" s="18">
        <f>IF(B40="",0,VLOOKUP('050401'!B40,Cenik!$A$3:$C$468,2,FALSE))</f>
        <v>0</v>
      </c>
      <c r="D40" s="18">
        <f>IF(B40="",0,VLOOKUP('050401'!B40,Cenik!$A$3:$C$468,3,FALSE))</f>
        <v>0</v>
      </c>
      <c r="E40" s="30"/>
      <c r="F40" s="28">
        <f t="shared" si="2"/>
        <v>0</v>
      </c>
    </row>
    <row r="41" spans="1:6">
      <c r="A41" s="21"/>
      <c r="B41" s="29"/>
      <c r="C41" s="18">
        <f>IF(B41="",0,VLOOKUP('050401'!B41,Cenik!$A$3:$C$468,2,FALSE))</f>
        <v>0</v>
      </c>
      <c r="D41" s="18">
        <f>IF(B41="",0,VLOOKUP('050401'!B41,Cenik!$A$3:$C$468,3,FALSE))</f>
        <v>0</v>
      </c>
      <c r="E41" s="30"/>
      <c r="F41" s="28">
        <f t="shared" si="2"/>
        <v>0</v>
      </c>
    </row>
    <row r="42" spans="1:6">
      <c r="A42" s="21"/>
      <c r="B42" s="29"/>
      <c r="C42" s="18">
        <f>IF(B42="",0,VLOOKUP('050401'!B42,Cenik!$A$3:$C$468,2,FALSE))</f>
        <v>0</v>
      </c>
      <c r="D42" s="18">
        <f>IF(B42="",0,VLOOKUP('050401'!B42,Cenik!$A$3:$C$468,3,FALSE))</f>
        <v>0</v>
      </c>
      <c r="E42" s="30"/>
      <c r="F42" s="28">
        <f t="shared" si="2"/>
        <v>0</v>
      </c>
    </row>
    <row r="43" spans="1:6">
      <c r="A43" s="21"/>
      <c r="B43" s="29"/>
      <c r="C43" s="18">
        <f>IF(B43="",0,VLOOKUP('050401'!B43,Cenik!$A$3:$C$468,2,FALSE))</f>
        <v>0</v>
      </c>
      <c r="D43" s="18">
        <f>IF(B43="",0,VLOOKUP('050401'!B43,Cenik!$A$3:$C$468,3,FALSE))</f>
        <v>0</v>
      </c>
      <c r="E43" s="30"/>
      <c r="F43" s="28">
        <f t="shared" si="2"/>
        <v>0</v>
      </c>
    </row>
    <row r="44" spans="1:6" ht="13.5" thickBot="1">
      <c r="A44" s="35"/>
      <c r="B44" s="36"/>
      <c r="C44" s="37">
        <f>IF(B44="",0,VLOOKUP('050401'!B44,Cenik!$A$3:$C$468,2,FALSE))</f>
        <v>0</v>
      </c>
      <c r="D44" s="37">
        <f>IF(B44="",0,VLOOKUP('050401'!B44,Cenik!$A$3:$C$468,3,FALSE))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606</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792</v>
      </c>
      <c r="C1" s="210"/>
      <c r="D1" s="211"/>
      <c r="E1" s="215" t="s">
        <v>384</v>
      </c>
      <c r="F1" s="217" t="s">
        <v>62</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IF(B5="",0,VLOOKUP('050402'!B5,Cenik!$A$3:$C$468,2,FALSE))</f>
        <v>0</v>
      </c>
      <c r="D5" s="18">
        <f>IF(B5="",0,VLOOKUP('050402'!B5,Cenik!$A$3:$C$468,3,FALSE))</f>
        <v>0</v>
      </c>
      <c r="E5" s="19"/>
      <c r="F5" s="20">
        <f t="shared" ref="F5:F14" si="0">D5*E5</f>
        <v>0</v>
      </c>
    </row>
    <row r="6" spans="1:6">
      <c r="A6" s="21"/>
      <c r="B6" s="22"/>
      <c r="C6" s="18">
        <f>IF(B6="",0,VLOOKUP('050402'!B6,Cenik!$A$3:$C$468,2,FALSE))</f>
        <v>0</v>
      </c>
      <c r="D6" s="18">
        <f>IF(B6="",0,VLOOKUP('050402'!B6,Cenik!$A$3:$C$468,3,FALSE))</f>
        <v>0</v>
      </c>
      <c r="E6" s="23"/>
      <c r="F6" s="20">
        <f t="shared" si="0"/>
        <v>0</v>
      </c>
    </row>
    <row r="7" spans="1:6">
      <c r="A7" s="21"/>
      <c r="B7" s="22"/>
      <c r="C7" s="18">
        <f>IF(B7="",0,VLOOKUP('050402'!B7,Cenik!$A$3:$C$468,2,FALSE))</f>
        <v>0</v>
      </c>
      <c r="D7" s="18">
        <f>IF(B7="",0,VLOOKUP('050402'!B7,Cenik!$A$3:$C$468,3,FALSE))</f>
        <v>0</v>
      </c>
      <c r="E7" s="23"/>
      <c r="F7" s="20">
        <f t="shared" si="0"/>
        <v>0</v>
      </c>
    </row>
    <row r="8" spans="1:6">
      <c r="A8" s="21"/>
      <c r="B8" s="22"/>
      <c r="C8" s="18">
        <f>IF(B8="",0,VLOOKUP('050402'!B8,Cenik!$A$3:$C$468,2,FALSE))</f>
        <v>0</v>
      </c>
      <c r="D8" s="18">
        <f>IF(B8="",0,VLOOKUP('050402'!B8,Cenik!$A$3:$C$468,3,FALSE))</f>
        <v>0</v>
      </c>
      <c r="E8" s="23"/>
      <c r="F8" s="20">
        <f t="shared" si="0"/>
        <v>0</v>
      </c>
    </row>
    <row r="9" spans="1:6">
      <c r="A9" s="21"/>
      <c r="B9" s="22"/>
      <c r="C9" s="18">
        <f>IF(B9="",0,VLOOKUP('050402'!B9,Cenik!$A$3:$C$468,2,FALSE))</f>
        <v>0</v>
      </c>
      <c r="D9" s="18">
        <f>IF(B9="",0,VLOOKUP('050402'!B9,Cenik!$A$3:$C$468,3,FALSE))</f>
        <v>0</v>
      </c>
      <c r="E9" s="23"/>
      <c r="F9" s="20">
        <f t="shared" si="0"/>
        <v>0</v>
      </c>
    </row>
    <row r="10" spans="1:6">
      <c r="A10" s="21"/>
      <c r="B10" s="22"/>
      <c r="C10" s="18">
        <f>IF(B10="",0,VLOOKUP('050402'!B10,Cenik!$A$3:$C$468,2,FALSE))</f>
        <v>0</v>
      </c>
      <c r="D10" s="18">
        <f>IF(B10="",0,VLOOKUP('050402'!B10,Cenik!$A$3:$C$468,3,FALSE))</f>
        <v>0</v>
      </c>
      <c r="E10" s="23"/>
      <c r="F10" s="20">
        <f t="shared" si="0"/>
        <v>0</v>
      </c>
    </row>
    <row r="11" spans="1:6">
      <c r="A11" s="21"/>
      <c r="B11" s="22"/>
      <c r="C11" s="18">
        <f>IF(B11="",0,VLOOKUP('050402'!B11,Cenik!$A$3:$C$468,2,FALSE))</f>
        <v>0</v>
      </c>
      <c r="D11" s="18">
        <f>IF(B11="",0,VLOOKUP('050402'!B11,Cenik!$A$3:$C$468,3,FALSE))</f>
        <v>0</v>
      </c>
      <c r="E11" s="23"/>
      <c r="F11" s="20">
        <f t="shared" si="0"/>
        <v>0</v>
      </c>
    </row>
    <row r="12" spans="1:6">
      <c r="A12" s="21"/>
      <c r="B12" s="22"/>
      <c r="C12" s="18">
        <f>IF(B12="",0,VLOOKUP('050402'!B12,Cenik!$A$3:$C$468,2,FALSE))</f>
        <v>0</v>
      </c>
      <c r="D12" s="18">
        <f>IF(B12="",0,VLOOKUP('050402'!B12,Cenik!$A$3:$C$468,3,FALSE))</f>
        <v>0</v>
      </c>
      <c r="E12" s="23"/>
      <c r="F12" s="20">
        <f t="shared" si="0"/>
        <v>0</v>
      </c>
    </row>
    <row r="13" spans="1:6">
      <c r="A13" s="21"/>
      <c r="B13" s="22"/>
      <c r="C13" s="18">
        <f>IF(B13="",0,VLOOKUP('050402'!B13,Cenik!$A$3:$C$468,2,FALSE))</f>
        <v>0</v>
      </c>
      <c r="D13" s="18">
        <f>IF(B13="",0,VLOOKUP('050402'!B13,Cenik!$A$3:$C$468,3,FALSE))</f>
        <v>0</v>
      </c>
      <c r="E13" s="23"/>
      <c r="F13" s="20">
        <f t="shared" si="0"/>
        <v>0</v>
      </c>
    </row>
    <row r="14" spans="1:6" ht="13.5" thickBot="1">
      <c r="A14" s="21"/>
      <c r="B14" s="22"/>
      <c r="C14" s="18">
        <f>IF(B14="",0,VLOOKUP('050402'!B14,Cenik!$A$3:$C$468,2,FALSE))</f>
        <v>0</v>
      </c>
      <c r="D14" s="18">
        <f>IF(B14="",0,VLOOKUP('050402'!B14,Cenik!$A$3:$C$468,3,FALSE))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IF(B16="",0,VLOOKUP('050402'!B16,Cenik!$A$3:$C$468,2,FALSE))</f>
        <v>0</v>
      </c>
      <c r="D16" s="18">
        <f>IF(B16="",0,VLOOKUP('050402'!B16,Cenik!$A$3:$C$468,3,FALSE))</f>
        <v>0</v>
      </c>
      <c r="E16" s="27"/>
      <c r="F16" s="28">
        <f t="shared" ref="F16:F29" si="1">D16*E16</f>
        <v>0</v>
      </c>
    </row>
    <row r="17" spans="1:9">
      <c r="A17" s="21"/>
      <c r="B17" s="29"/>
      <c r="C17" s="18">
        <f>IF(B17="",0,VLOOKUP('050402'!B17,Cenik!$A$3:$C$468,2,FALSE))</f>
        <v>0</v>
      </c>
      <c r="D17" s="18">
        <f>IF(B17="",0,VLOOKUP('050402'!B17,Cenik!$A$3:$C$468,3,FALSE))</f>
        <v>0</v>
      </c>
      <c r="E17" s="30"/>
      <c r="F17" s="28">
        <f t="shared" si="1"/>
        <v>0</v>
      </c>
    </row>
    <row r="18" spans="1:9">
      <c r="A18" s="21"/>
      <c r="B18" s="31"/>
      <c r="C18" s="18">
        <f>IF(B18="",0,VLOOKUP('050402'!B18,Cenik!$A$3:$C$468,2,FALSE))</f>
        <v>0</v>
      </c>
      <c r="D18" s="18">
        <f>IF(B18="",0,VLOOKUP('050402'!B18,Cenik!$A$3:$C$468,3,FALSE))</f>
        <v>0</v>
      </c>
      <c r="E18" s="30"/>
      <c r="F18" s="28">
        <f t="shared" si="1"/>
        <v>0</v>
      </c>
    </row>
    <row r="19" spans="1:9">
      <c r="A19" s="21"/>
      <c r="B19" s="29"/>
      <c r="C19" s="18">
        <f>IF(B19="",0,VLOOKUP('050402'!B19,Cenik!$A$3:$C$468,2,FALSE))</f>
        <v>0</v>
      </c>
      <c r="D19" s="18">
        <f>IF(B19="",0,VLOOKUP('050402'!B19,Cenik!$A$3:$C$468,3,FALSE))</f>
        <v>0</v>
      </c>
      <c r="E19" s="30"/>
      <c r="F19" s="28">
        <f t="shared" si="1"/>
        <v>0</v>
      </c>
    </row>
    <row r="20" spans="1:9">
      <c r="A20" s="21"/>
      <c r="B20" s="29"/>
      <c r="C20" s="18">
        <f>IF(B20="",0,VLOOKUP('050402'!B20,Cenik!$A$3:$C$468,2,FALSE))</f>
        <v>0</v>
      </c>
      <c r="D20" s="18">
        <f>IF(B20="",0,VLOOKUP('050402'!B20,Cenik!$A$3:$C$468,3,FALSE))</f>
        <v>0</v>
      </c>
      <c r="E20" s="30"/>
      <c r="F20" s="28">
        <f t="shared" si="1"/>
        <v>0</v>
      </c>
    </row>
    <row r="21" spans="1:9">
      <c r="A21" s="21"/>
      <c r="B21" s="29"/>
      <c r="C21" s="18">
        <f>IF(B21="",0,VLOOKUP('050402'!B21,Cenik!$A$3:$C$468,2,FALSE))</f>
        <v>0</v>
      </c>
      <c r="D21" s="18">
        <f>IF(B21="",0,VLOOKUP('050402'!B21,Cenik!$A$3:$C$468,3,FALSE))</f>
        <v>0</v>
      </c>
      <c r="E21" s="30"/>
      <c r="F21" s="28">
        <f t="shared" si="1"/>
        <v>0</v>
      </c>
    </row>
    <row r="22" spans="1:9">
      <c r="A22" s="21"/>
      <c r="B22" s="29"/>
      <c r="C22" s="18">
        <f>IF(B22="",0,VLOOKUP('050402'!B22,Cenik!$A$3:$C$468,2,FALSE))</f>
        <v>0</v>
      </c>
      <c r="D22" s="18">
        <f>IF(B22="",0,VLOOKUP('050402'!B22,Cenik!$A$3:$C$468,3,FALSE))</f>
        <v>0</v>
      </c>
      <c r="E22" s="30"/>
      <c r="F22" s="28">
        <f t="shared" si="1"/>
        <v>0</v>
      </c>
    </row>
    <row r="23" spans="1:9">
      <c r="A23" s="21"/>
      <c r="B23" s="29"/>
      <c r="C23" s="18">
        <f>IF(B23="",0,VLOOKUP('050402'!B23,Cenik!$A$3:$C$468,2,FALSE))</f>
        <v>0</v>
      </c>
      <c r="D23" s="18">
        <f>IF(B23="",0,VLOOKUP('050402'!B23,Cenik!$A$3:$C$468,3,FALSE))</f>
        <v>0</v>
      </c>
      <c r="E23" s="30"/>
      <c r="F23" s="28">
        <f t="shared" si="1"/>
        <v>0</v>
      </c>
    </row>
    <row r="24" spans="1:9">
      <c r="A24" s="21"/>
      <c r="B24" s="29"/>
      <c r="C24" s="18">
        <f>IF(B24="",0,VLOOKUP('050402'!B24,Cenik!$A$3:$C$468,2,FALSE))</f>
        <v>0</v>
      </c>
      <c r="D24" s="18">
        <f>IF(B24="",0,VLOOKUP('050402'!B24,Cenik!$A$3:$C$468,3,FALSE))</f>
        <v>0</v>
      </c>
      <c r="E24" s="30"/>
      <c r="F24" s="28">
        <f t="shared" si="1"/>
        <v>0</v>
      </c>
    </row>
    <row r="25" spans="1:9">
      <c r="A25" s="21"/>
      <c r="B25" s="29"/>
      <c r="C25" s="18">
        <f>IF(B25="",0,VLOOKUP('050402'!B25,Cenik!$A$3:$C$468,2,FALSE))</f>
        <v>0</v>
      </c>
      <c r="D25" s="18">
        <f>IF(B25="",0,VLOOKUP('050402'!B25,Cenik!$A$3:$C$468,3,FALSE))</f>
        <v>0</v>
      </c>
      <c r="E25" s="30"/>
      <c r="F25" s="28">
        <f t="shared" si="1"/>
        <v>0</v>
      </c>
    </row>
    <row r="26" spans="1:9">
      <c r="A26" s="21"/>
      <c r="B26" s="29"/>
      <c r="C26" s="18">
        <f>IF(B26="",0,VLOOKUP('050402'!B26,Cenik!$A$3:$C$468,2,FALSE))</f>
        <v>0</v>
      </c>
      <c r="D26" s="18">
        <f>IF(B26="",0,VLOOKUP('050402'!B26,Cenik!$A$3:$C$468,3,FALSE))</f>
        <v>0</v>
      </c>
      <c r="E26" s="30"/>
      <c r="F26" s="28">
        <f t="shared" si="1"/>
        <v>0</v>
      </c>
    </row>
    <row r="27" spans="1:9">
      <c r="A27" s="21"/>
      <c r="B27" s="29"/>
      <c r="C27" s="18">
        <f>IF(B27="",0,VLOOKUP('050402'!B27,Cenik!$A$3:$C$468,2,FALSE))</f>
        <v>0</v>
      </c>
      <c r="D27" s="18">
        <f>IF(B27="",0,VLOOKUP('050402'!B27,Cenik!$A$3:$C$468,3,FALSE))</f>
        <v>0</v>
      </c>
      <c r="E27" s="30"/>
      <c r="F27" s="28">
        <f t="shared" si="1"/>
        <v>0</v>
      </c>
    </row>
    <row r="28" spans="1:9">
      <c r="A28" s="21"/>
      <c r="B28" s="29"/>
      <c r="C28" s="18">
        <f>IF(B28="",0,VLOOKUP('050402'!B28,Cenik!$A$3:$C$468,2,FALSE))</f>
        <v>0</v>
      </c>
      <c r="D28" s="18">
        <f>IF(B28="",0,VLOOKUP('050402'!B28,Cenik!$A$3:$C$468,3,FALSE))</f>
        <v>0</v>
      </c>
      <c r="E28" s="30"/>
      <c r="F28" s="28">
        <f t="shared" si="1"/>
        <v>0</v>
      </c>
    </row>
    <row r="29" spans="1:9" ht="13.5" thickBot="1">
      <c r="A29" s="21"/>
      <c r="B29" s="29"/>
      <c r="C29" s="18">
        <f>IF(B29="",0,VLOOKUP('050402'!B29,Cenik!$A$3:$C$468,2,FALSE))</f>
        <v>0</v>
      </c>
      <c r="D29" s="18">
        <f>IF(B29="",0,VLOOKUP('050402'!B29,Cenik!$A$3:$C$468,3,FALSE))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IF(B31="",0,VLOOKUP('050402'!B31,Cenik!$A$3:$C$468,2,FALSE))</f>
        <v>0</v>
      </c>
      <c r="D31" s="33">
        <f>IF(B31="",0,VLOOKUP('050402'!B31,Cenik!$A$3:$C$468,3,FALSE))</f>
        <v>0</v>
      </c>
      <c r="E31" s="27"/>
      <c r="F31" s="34">
        <f t="shared" ref="F31:F44" si="2">D31*E31</f>
        <v>0</v>
      </c>
      <c r="I31" s="7"/>
    </row>
    <row r="32" spans="1:9">
      <c r="A32" s="21"/>
      <c r="B32" s="29"/>
      <c r="C32" s="18">
        <f>IF(B32="",0,VLOOKUP('050402'!B32,Cenik!$A$3:$C$468,2,FALSE))</f>
        <v>0</v>
      </c>
      <c r="D32" s="18">
        <f>IF(B32="",0,VLOOKUP('050402'!B32,Cenik!$A$3:$C$468,3,FALSE))</f>
        <v>0</v>
      </c>
      <c r="E32" s="30"/>
      <c r="F32" s="28">
        <f t="shared" si="2"/>
        <v>0</v>
      </c>
      <c r="I32" s="7"/>
    </row>
    <row r="33" spans="1:6">
      <c r="A33" s="21"/>
      <c r="B33" s="29"/>
      <c r="C33" s="18">
        <f>IF(B33="",0,VLOOKUP('050402'!B33,Cenik!$A$3:$C$468,2,FALSE))</f>
        <v>0</v>
      </c>
      <c r="D33" s="18">
        <f>IF(B33="",0,VLOOKUP('050402'!B33,Cenik!$A$3:$C$468,3,FALSE))</f>
        <v>0</v>
      </c>
      <c r="E33" s="30"/>
      <c r="F33" s="28">
        <f t="shared" si="2"/>
        <v>0</v>
      </c>
    </row>
    <row r="34" spans="1:6">
      <c r="A34" s="21"/>
      <c r="B34" s="29"/>
      <c r="C34" s="18">
        <f>IF(B34="",0,VLOOKUP('050402'!B34,Cenik!$A$3:$C$468,2,FALSE))</f>
        <v>0</v>
      </c>
      <c r="D34" s="18">
        <f>IF(B34="",0,VLOOKUP('050402'!B34,Cenik!$A$3:$C$468,3,FALSE))</f>
        <v>0</v>
      </c>
      <c r="E34" s="30"/>
      <c r="F34" s="28">
        <f t="shared" si="2"/>
        <v>0</v>
      </c>
    </row>
    <row r="35" spans="1:6">
      <c r="A35" s="21"/>
      <c r="B35" s="29"/>
      <c r="C35" s="18">
        <f>IF(B35="",0,VLOOKUP('050402'!B35,Cenik!$A$3:$C$468,2,FALSE))</f>
        <v>0</v>
      </c>
      <c r="D35" s="18">
        <f>IF(B35="",0,VLOOKUP('050402'!B35,Cenik!$A$3:$C$468,3,FALSE))</f>
        <v>0</v>
      </c>
      <c r="E35" s="30"/>
      <c r="F35" s="28">
        <f t="shared" si="2"/>
        <v>0</v>
      </c>
    </row>
    <row r="36" spans="1:6">
      <c r="A36" s="21"/>
      <c r="B36" s="29"/>
      <c r="C36" s="18">
        <f>IF(B36="",0,VLOOKUP('050402'!B36,Cenik!$A$3:$C$468,2,FALSE))</f>
        <v>0</v>
      </c>
      <c r="D36" s="18">
        <f>IF(B36="",0,VLOOKUP('050402'!B36,Cenik!$A$3:$C$468,3,FALSE))</f>
        <v>0</v>
      </c>
      <c r="E36" s="30"/>
      <c r="F36" s="28">
        <f t="shared" si="2"/>
        <v>0</v>
      </c>
    </row>
    <row r="37" spans="1:6">
      <c r="A37" s="21"/>
      <c r="B37" s="29"/>
      <c r="C37" s="18">
        <f>IF(B37="",0,VLOOKUP('050402'!B37,Cenik!$A$3:$C$468,2,FALSE))</f>
        <v>0</v>
      </c>
      <c r="D37" s="18">
        <f>IF(B37="",0,VLOOKUP('050402'!B37,Cenik!$A$3:$C$468,3,FALSE))</f>
        <v>0</v>
      </c>
      <c r="E37" s="30"/>
      <c r="F37" s="28">
        <f t="shared" si="2"/>
        <v>0</v>
      </c>
    </row>
    <row r="38" spans="1:6">
      <c r="A38" s="21"/>
      <c r="B38" s="29"/>
      <c r="C38" s="18">
        <f>IF(B38="",0,VLOOKUP('050402'!B38,Cenik!$A$3:$C$468,2,FALSE))</f>
        <v>0</v>
      </c>
      <c r="D38" s="18">
        <f>IF(B38="",0,VLOOKUP('050402'!B38,Cenik!$A$3:$C$468,3,FALSE))</f>
        <v>0</v>
      </c>
      <c r="E38" s="30"/>
      <c r="F38" s="28">
        <f t="shared" si="2"/>
        <v>0</v>
      </c>
    </row>
    <row r="39" spans="1:6">
      <c r="A39" s="21"/>
      <c r="B39" s="29"/>
      <c r="C39" s="18">
        <f>IF(B39="",0,VLOOKUP('050402'!B39,Cenik!$A$3:$C$468,2,FALSE))</f>
        <v>0</v>
      </c>
      <c r="D39" s="18">
        <f>IF(B39="",0,VLOOKUP('050402'!B39,Cenik!$A$3:$C$468,3,FALSE))</f>
        <v>0</v>
      </c>
      <c r="E39" s="30"/>
      <c r="F39" s="28">
        <f t="shared" si="2"/>
        <v>0</v>
      </c>
    </row>
    <row r="40" spans="1:6">
      <c r="A40" s="21"/>
      <c r="B40" s="29"/>
      <c r="C40" s="18">
        <f>IF(B40="",0,VLOOKUP('050402'!B40,Cenik!$A$3:$C$468,2,FALSE))</f>
        <v>0</v>
      </c>
      <c r="D40" s="18">
        <f>IF(B40="",0,VLOOKUP('050402'!B40,Cenik!$A$3:$C$468,3,FALSE))</f>
        <v>0</v>
      </c>
      <c r="E40" s="30"/>
      <c r="F40" s="28">
        <f t="shared" si="2"/>
        <v>0</v>
      </c>
    </row>
    <row r="41" spans="1:6">
      <c r="A41" s="21"/>
      <c r="B41" s="29"/>
      <c r="C41" s="18">
        <f>IF(B41="",0,VLOOKUP('050402'!B41,Cenik!$A$3:$C$468,2,FALSE))</f>
        <v>0</v>
      </c>
      <c r="D41" s="18">
        <f>IF(B41="",0,VLOOKUP('050402'!B41,Cenik!$A$3:$C$468,3,FALSE))</f>
        <v>0</v>
      </c>
      <c r="E41" s="30"/>
      <c r="F41" s="28">
        <f t="shared" si="2"/>
        <v>0</v>
      </c>
    </row>
    <row r="42" spans="1:6">
      <c r="A42" s="21"/>
      <c r="B42" s="29"/>
      <c r="C42" s="18">
        <f>IF(B42="",0,VLOOKUP('050402'!B42,Cenik!$A$3:$C$468,2,FALSE))</f>
        <v>0</v>
      </c>
      <c r="D42" s="18">
        <f>IF(B42="",0,VLOOKUP('050402'!B42,Cenik!$A$3:$C$468,3,FALSE))</f>
        <v>0</v>
      </c>
      <c r="E42" s="30"/>
      <c r="F42" s="28">
        <f t="shared" si="2"/>
        <v>0</v>
      </c>
    </row>
    <row r="43" spans="1:6">
      <c r="A43" s="21"/>
      <c r="B43" s="29"/>
      <c r="C43" s="18">
        <f>IF(B43="",0,VLOOKUP('050402'!B43,Cenik!$A$3:$C$468,2,FALSE))</f>
        <v>0</v>
      </c>
      <c r="D43" s="18">
        <f>IF(B43="",0,VLOOKUP('050402'!B43,Cenik!$A$3:$C$468,3,FALSE))</f>
        <v>0</v>
      </c>
      <c r="E43" s="30"/>
      <c r="F43" s="28">
        <f t="shared" si="2"/>
        <v>0</v>
      </c>
    </row>
    <row r="44" spans="1:6" ht="13.5" thickBot="1">
      <c r="A44" s="35"/>
      <c r="B44" s="36"/>
      <c r="C44" s="37">
        <f>IF(B44="",0,VLOOKUP('050402'!B44,Cenik!$A$3:$C$468,2,FALSE))</f>
        <v>0</v>
      </c>
      <c r="D44" s="37">
        <f>IF(B44="",0,VLOOKUP('050402'!B44,Cenik!$A$3:$C$468,3,FALSE))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607</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793</v>
      </c>
      <c r="C1" s="210"/>
      <c r="D1" s="211"/>
      <c r="E1" s="215" t="s">
        <v>384</v>
      </c>
      <c r="F1" s="217" t="s">
        <v>62</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IF(B5="",0,VLOOKUP('050403'!B5,Cenik!$A$3:$C$468,2,FALSE))</f>
        <v>0</v>
      </c>
      <c r="D5" s="18">
        <f>IF(B5="",0,VLOOKUP('050403'!B5,Cenik!$A$3:$C$468,3,FALSE))</f>
        <v>0</v>
      </c>
      <c r="E5" s="19"/>
      <c r="F5" s="20">
        <f t="shared" ref="F5:F14" si="0">D5*E5</f>
        <v>0</v>
      </c>
    </row>
    <row r="6" spans="1:6">
      <c r="A6" s="21"/>
      <c r="B6" s="22"/>
      <c r="C6" s="18">
        <f>IF(B6="",0,VLOOKUP('050403'!B6,Cenik!$A$3:$C$468,2,FALSE))</f>
        <v>0</v>
      </c>
      <c r="D6" s="18">
        <f>IF(B6="",0,VLOOKUP('050403'!B6,Cenik!$A$3:$C$468,3,FALSE))</f>
        <v>0</v>
      </c>
      <c r="E6" s="23"/>
      <c r="F6" s="20">
        <f t="shared" si="0"/>
        <v>0</v>
      </c>
    </row>
    <row r="7" spans="1:6">
      <c r="A7" s="21"/>
      <c r="B7" s="22"/>
      <c r="C7" s="18">
        <f>IF(B7="",0,VLOOKUP('050403'!B7,Cenik!$A$3:$C$468,2,FALSE))</f>
        <v>0</v>
      </c>
      <c r="D7" s="18">
        <f>IF(B7="",0,VLOOKUP('050403'!B7,Cenik!$A$3:$C$468,3,FALSE))</f>
        <v>0</v>
      </c>
      <c r="E7" s="23"/>
      <c r="F7" s="20">
        <f t="shared" si="0"/>
        <v>0</v>
      </c>
    </row>
    <row r="8" spans="1:6">
      <c r="A8" s="21"/>
      <c r="B8" s="22"/>
      <c r="C8" s="18">
        <f>IF(B8="",0,VLOOKUP('050403'!B8,Cenik!$A$3:$C$468,2,FALSE))</f>
        <v>0</v>
      </c>
      <c r="D8" s="18">
        <f>IF(B8="",0,VLOOKUP('050403'!B8,Cenik!$A$3:$C$468,3,FALSE))</f>
        <v>0</v>
      </c>
      <c r="E8" s="23"/>
      <c r="F8" s="20">
        <f t="shared" si="0"/>
        <v>0</v>
      </c>
    </row>
    <row r="9" spans="1:6">
      <c r="A9" s="21"/>
      <c r="B9" s="22"/>
      <c r="C9" s="18">
        <f>IF(B9="",0,VLOOKUP('050403'!B9,Cenik!$A$3:$C$468,2,FALSE))</f>
        <v>0</v>
      </c>
      <c r="D9" s="18">
        <f>IF(B9="",0,VLOOKUP('050403'!B9,Cenik!$A$3:$C$468,3,FALSE))</f>
        <v>0</v>
      </c>
      <c r="E9" s="23"/>
      <c r="F9" s="20">
        <f t="shared" si="0"/>
        <v>0</v>
      </c>
    </row>
    <row r="10" spans="1:6">
      <c r="A10" s="21"/>
      <c r="B10" s="22"/>
      <c r="C10" s="18">
        <f>IF(B10="",0,VLOOKUP('050403'!B10,Cenik!$A$3:$C$468,2,FALSE))</f>
        <v>0</v>
      </c>
      <c r="D10" s="18">
        <f>IF(B10="",0,VLOOKUP('050403'!B10,Cenik!$A$3:$C$468,3,FALSE))</f>
        <v>0</v>
      </c>
      <c r="E10" s="23"/>
      <c r="F10" s="20">
        <f t="shared" si="0"/>
        <v>0</v>
      </c>
    </row>
    <row r="11" spans="1:6">
      <c r="A11" s="21"/>
      <c r="B11" s="22"/>
      <c r="C11" s="18">
        <f>IF(B11="",0,VLOOKUP('050403'!B11,Cenik!$A$3:$C$468,2,FALSE))</f>
        <v>0</v>
      </c>
      <c r="D11" s="18">
        <f>IF(B11="",0,VLOOKUP('050403'!B11,Cenik!$A$3:$C$468,3,FALSE))</f>
        <v>0</v>
      </c>
      <c r="E11" s="23"/>
      <c r="F11" s="20">
        <f t="shared" si="0"/>
        <v>0</v>
      </c>
    </row>
    <row r="12" spans="1:6">
      <c r="A12" s="21"/>
      <c r="B12" s="22"/>
      <c r="C12" s="18">
        <f>IF(B12="",0,VLOOKUP('050403'!B12,Cenik!$A$3:$C$468,2,FALSE))</f>
        <v>0</v>
      </c>
      <c r="D12" s="18">
        <f>IF(B12="",0,VLOOKUP('050403'!B12,Cenik!$A$3:$C$468,3,FALSE))</f>
        <v>0</v>
      </c>
      <c r="E12" s="23"/>
      <c r="F12" s="20">
        <f t="shared" si="0"/>
        <v>0</v>
      </c>
    </row>
    <row r="13" spans="1:6">
      <c r="A13" s="21"/>
      <c r="B13" s="22"/>
      <c r="C13" s="18">
        <f>IF(B13="",0,VLOOKUP('050403'!B13,Cenik!$A$3:$C$468,2,FALSE))</f>
        <v>0</v>
      </c>
      <c r="D13" s="18">
        <f>IF(B13="",0,VLOOKUP('050403'!B13,Cenik!$A$3:$C$468,3,FALSE))</f>
        <v>0</v>
      </c>
      <c r="E13" s="23"/>
      <c r="F13" s="20">
        <f t="shared" si="0"/>
        <v>0</v>
      </c>
    </row>
    <row r="14" spans="1:6" ht="13.5" thickBot="1">
      <c r="A14" s="21"/>
      <c r="B14" s="22"/>
      <c r="C14" s="18">
        <f>IF(B14="",0,VLOOKUP('050403'!B14,Cenik!$A$3:$C$468,2,FALSE))</f>
        <v>0</v>
      </c>
      <c r="D14" s="18">
        <f>IF(B14="",0,VLOOKUP('050403'!B14,Cenik!$A$3:$C$468,3,FALSE))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IF(B16="",0,VLOOKUP('050403'!B16,Cenik!$A$3:$C$468,2,FALSE))</f>
        <v>0</v>
      </c>
      <c r="D16" s="18">
        <f>IF(B16="",0,VLOOKUP('050403'!B16,Cenik!$A$3:$C$468,3,FALSE))</f>
        <v>0</v>
      </c>
      <c r="E16" s="27"/>
      <c r="F16" s="28">
        <f t="shared" ref="F16:F29" si="1">D16*E16</f>
        <v>0</v>
      </c>
    </row>
    <row r="17" spans="1:9">
      <c r="A17" s="21"/>
      <c r="B17" s="29"/>
      <c r="C17" s="18">
        <f>IF(B17="",0,VLOOKUP('050403'!B17,Cenik!$A$3:$C$468,2,FALSE))</f>
        <v>0</v>
      </c>
      <c r="D17" s="18">
        <f>IF(B17="",0,VLOOKUP('050403'!B17,Cenik!$A$3:$C$468,3,FALSE))</f>
        <v>0</v>
      </c>
      <c r="E17" s="30"/>
      <c r="F17" s="28">
        <f t="shared" si="1"/>
        <v>0</v>
      </c>
    </row>
    <row r="18" spans="1:9">
      <c r="A18" s="21"/>
      <c r="B18" s="31"/>
      <c r="C18" s="18">
        <f>IF(B18="",0,VLOOKUP('050403'!B18,Cenik!$A$3:$C$468,2,FALSE))</f>
        <v>0</v>
      </c>
      <c r="D18" s="18">
        <f>IF(B18="",0,VLOOKUP('050403'!B18,Cenik!$A$3:$C$468,3,FALSE))</f>
        <v>0</v>
      </c>
      <c r="E18" s="30"/>
      <c r="F18" s="28">
        <f t="shared" si="1"/>
        <v>0</v>
      </c>
    </row>
    <row r="19" spans="1:9">
      <c r="A19" s="21"/>
      <c r="B19" s="29"/>
      <c r="C19" s="18">
        <f>IF(B19="",0,VLOOKUP('050403'!B19,Cenik!$A$3:$C$468,2,FALSE))</f>
        <v>0</v>
      </c>
      <c r="D19" s="18">
        <f>IF(B19="",0,VLOOKUP('050403'!B19,Cenik!$A$3:$C$468,3,FALSE))</f>
        <v>0</v>
      </c>
      <c r="E19" s="30"/>
      <c r="F19" s="28">
        <f t="shared" si="1"/>
        <v>0</v>
      </c>
    </row>
    <row r="20" spans="1:9">
      <c r="A20" s="21"/>
      <c r="B20" s="29"/>
      <c r="C20" s="18">
        <f>IF(B20="",0,VLOOKUP('050403'!B20,Cenik!$A$3:$C$468,2,FALSE))</f>
        <v>0</v>
      </c>
      <c r="D20" s="18">
        <f>IF(B20="",0,VLOOKUP('050403'!B20,Cenik!$A$3:$C$468,3,FALSE))</f>
        <v>0</v>
      </c>
      <c r="E20" s="30"/>
      <c r="F20" s="28">
        <f t="shared" si="1"/>
        <v>0</v>
      </c>
    </row>
    <row r="21" spans="1:9">
      <c r="A21" s="21"/>
      <c r="B21" s="29"/>
      <c r="C21" s="18">
        <f>IF(B21="",0,VLOOKUP('050403'!B21,Cenik!$A$3:$C$468,2,FALSE))</f>
        <v>0</v>
      </c>
      <c r="D21" s="18">
        <f>IF(B21="",0,VLOOKUP('050403'!B21,Cenik!$A$3:$C$468,3,FALSE))</f>
        <v>0</v>
      </c>
      <c r="E21" s="30"/>
      <c r="F21" s="28">
        <f t="shared" si="1"/>
        <v>0</v>
      </c>
    </row>
    <row r="22" spans="1:9">
      <c r="A22" s="21"/>
      <c r="B22" s="29"/>
      <c r="C22" s="18">
        <f>IF(B22="",0,VLOOKUP('050403'!B22,Cenik!$A$3:$C$468,2,FALSE))</f>
        <v>0</v>
      </c>
      <c r="D22" s="18">
        <f>IF(B22="",0,VLOOKUP('050403'!B22,Cenik!$A$3:$C$468,3,FALSE))</f>
        <v>0</v>
      </c>
      <c r="E22" s="30"/>
      <c r="F22" s="28">
        <f t="shared" si="1"/>
        <v>0</v>
      </c>
    </row>
    <row r="23" spans="1:9">
      <c r="A23" s="21"/>
      <c r="B23" s="29"/>
      <c r="C23" s="18">
        <f>IF(B23="",0,VLOOKUP('050403'!B23,Cenik!$A$3:$C$468,2,FALSE))</f>
        <v>0</v>
      </c>
      <c r="D23" s="18">
        <f>IF(B23="",0,VLOOKUP('050403'!B23,Cenik!$A$3:$C$468,3,FALSE))</f>
        <v>0</v>
      </c>
      <c r="E23" s="30"/>
      <c r="F23" s="28">
        <f t="shared" si="1"/>
        <v>0</v>
      </c>
    </row>
    <row r="24" spans="1:9">
      <c r="A24" s="21"/>
      <c r="B24" s="29"/>
      <c r="C24" s="18">
        <f>IF(B24="",0,VLOOKUP('050403'!B24,Cenik!$A$3:$C$468,2,FALSE))</f>
        <v>0</v>
      </c>
      <c r="D24" s="18">
        <f>IF(B24="",0,VLOOKUP('050403'!B24,Cenik!$A$3:$C$468,3,FALSE))</f>
        <v>0</v>
      </c>
      <c r="E24" s="30"/>
      <c r="F24" s="28">
        <f t="shared" si="1"/>
        <v>0</v>
      </c>
    </row>
    <row r="25" spans="1:9">
      <c r="A25" s="21"/>
      <c r="B25" s="29"/>
      <c r="C25" s="18">
        <f>IF(B25="",0,VLOOKUP('050403'!B25,Cenik!$A$3:$C$468,2,FALSE))</f>
        <v>0</v>
      </c>
      <c r="D25" s="18">
        <f>IF(B25="",0,VLOOKUP('050403'!B25,Cenik!$A$3:$C$468,3,FALSE))</f>
        <v>0</v>
      </c>
      <c r="E25" s="30"/>
      <c r="F25" s="28">
        <f t="shared" si="1"/>
        <v>0</v>
      </c>
    </row>
    <row r="26" spans="1:9">
      <c r="A26" s="21"/>
      <c r="B26" s="29"/>
      <c r="C26" s="18">
        <f>IF(B26="",0,VLOOKUP('050403'!B26,Cenik!$A$3:$C$468,2,FALSE))</f>
        <v>0</v>
      </c>
      <c r="D26" s="18">
        <f>IF(B26="",0,VLOOKUP('050403'!B26,Cenik!$A$3:$C$468,3,FALSE))</f>
        <v>0</v>
      </c>
      <c r="E26" s="30"/>
      <c r="F26" s="28">
        <f t="shared" si="1"/>
        <v>0</v>
      </c>
    </row>
    <row r="27" spans="1:9">
      <c r="A27" s="21"/>
      <c r="B27" s="29"/>
      <c r="C27" s="18">
        <f>IF(B27="",0,VLOOKUP('050403'!B27,Cenik!$A$3:$C$468,2,FALSE))</f>
        <v>0</v>
      </c>
      <c r="D27" s="18">
        <f>IF(B27="",0,VLOOKUP('050403'!B27,Cenik!$A$3:$C$468,3,FALSE))</f>
        <v>0</v>
      </c>
      <c r="E27" s="30"/>
      <c r="F27" s="28">
        <f t="shared" si="1"/>
        <v>0</v>
      </c>
    </row>
    <row r="28" spans="1:9">
      <c r="A28" s="21"/>
      <c r="B28" s="29"/>
      <c r="C28" s="18">
        <f>IF(B28="",0,VLOOKUP('050403'!B28,Cenik!$A$3:$C$468,2,FALSE))</f>
        <v>0</v>
      </c>
      <c r="D28" s="18">
        <f>IF(B28="",0,VLOOKUP('050403'!B28,Cenik!$A$3:$C$468,3,FALSE))</f>
        <v>0</v>
      </c>
      <c r="E28" s="30"/>
      <c r="F28" s="28">
        <f t="shared" si="1"/>
        <v>0</v>
      </c>
    </row>
    <row r="29" spans="1:9" ht="13.5" thickBot="1">
      <c r="A29" s="21"/>
      <c r="B29" s="29"/>
      <c r="C29" s="18">
        <f>IF(B29="",0,VLOOKUP('050403'!B29,Cenik!$A$3:$C$468,2,FALSE))</f>
        <v>0</v>
      </c>
      <c r="D29" s="18">
        <f>IF(B29="",0,VLOOKUP('050403'!B29,Cenik!$A$3:$C$468,3,FALSE))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IF(B31="",0,VLOOKUP('050403'!B31,Cenik!$A$3:$C$468,2,FALSE))</f>
        <v>0</v>
      </c>
      <c r="D31" s="33">
        <f>IF(B31="",0,VLOOKUP('050403'!B31,Cenik!$A$3:$C$468,3,FALSE))</f>
        <v>0</v>
      </c>
      <c r="E31" s="27"/>
      <c r="F31" s="34">
        <f t="shared" ref="F31:F44" si="2">D31*E31</f>
        <v>0</v>
      </c>
      <c r="I31" s="7"/>
    </row>
    <row r="32" spans="1:9">
      <c r="A32" s="21"/>
      <c r="B32" s="29"/>
      <c r="C32" s="18">
        <f>IF(B32="",0,VLOOKUP('050403'!B32,Cenik!$A$3:$C$468,2,FALSE))</f>
        <v>0</v>
      </c>
      <c r="D32" s="18">
        <f>IF(B32="",0,VLOOKUP('050403'!B32,Cenik!$A$3:$C$468,3,FALSE))</f>
        <v>0</v>
      </c>
      <c r="E32" s="30"/>
      <c r="F32" s="28">
        <f t="shared" si="2"/>
        <v>0</v>
      </c>
      <c r="I32" s="7"/>
    </row>
    <row r="33" spans="1:6">
      <c r="A33" s="21"/>
      <c r="B33" s="29"/>
      <c r="C33" s="18">
        <f>IF(B33="",0,VLOOKUP('050403'!B33,Cenik!$A$3:$C$468,2,FALSE))</f>
        <v>0</v>
      </c>
      <c r="D33" s="18">
        <f>IF(B33="",0,VLOOKUP('050403'!B33,Cenik!$A$3:$C$468,3,FALSE))</f>
        <v>0</v>
      </c>
      <c r="E33" s="30"/>
      <c r="F33" s="28">
        <f t="shared" si="2"/>
        <v>0</v>
      </c>
    </row>
    <row r="34" spans="1:6">
      <c r="A34" s="21"/>
      <c r="B34" s="29"/>
      <c r="C34" s="18">
        <f>IF(B34="",0,VLOOKUP('050403'!B34,Cenik!$A$3:$C$468,2,FALSE))</f>
        <v>0</v>
      </c>
      <c r="D34" s="18">
        <f>IF(B34="",0,VLOOKUP('050403'!B34,Cenik!$A$3:$C$468,3,FALSE))</f>
        <v>0</v>
      </c>
      <c r="E34" s="30"/>
      <c r="F34" s="28">
        <f t="shared" si="2"/>
        <v>0</v>
      </c>
    </row>
    <row r="35" spans="1:6">
      <c r="A35" s="21"/>
      <c r="B35" s="29"/>
      <c r="C35" s="18">
        <f>IF(B35="",0,VLOOKUP('050403'!B35,Cenik!$A$3:$C$468,2,FALSE))</f>
        <v>0</v>
      </c>
      <c r="D35" s="18">
        <f>IF(B35="",0,VLOOKUP('050403'!B35,Cenik!$A$3:$C$468,3,FALSE))</f>
        <v>0</v>
      </c>
      <c r="E35" s="30"/>
      <c r="F35" s="28">
        <f t="shared" si="2"/>
        <v>0</v>
      </c>
    </row>
    <row r="36" spans="1:6">
      <c r="A36" s="21"/>
      <c r="B36" s="29"/>
      <c r="C36" s="18">
        <f>IF(B36="",0,VLOOKUP('050403'!B36,Cenik!$A$3:$C$468,2,FALSE))</f>
        <v>0</v>
      </c>
      <c r="D36" s="18">
        <f>IF(B36="",0,VLOOKUP('050403'!B36,Cenik!$A$3:$C$468,3,FALSE))</f>
        <v>0</v>
      </c>
      <c r="E36" s="30"/>
      <c r="F36" s="28">
        <f t="shared" si="2"/>
        <v>0</v>
      </c>
    </row>
    <row r="37" spans="1:6">
      <c r="A37" s="21"/>
      <c r="B37" s="29"/>
      <c r="C37" s="18">
        <f>IF(B37="",0,VLOOKUP('050403'!B37,Cenik!$A$3:$C$468,2,FALSE))</f>
        <v>0</v>
      </c>
      <c r="D37" s="18">
        <f>IF(B37="",0,VLOOKUP('050403'!B37,Cenik!$A$3:$C$468,3,FALSE))</f>
        <v>0</v>
      </c>
      <c r="E37" s="30"/>
      <c r="F37" s="28">
        <f t="shared" si="2"/>
        <v>0</v>
      </c>
    </row>
    <row r="38" spans="1:6">
      <c r="A38" s="21"/>
      <c r="B38" s="29"/>
      <c r="C38" s="18">
        <f>IF(B38="",0,VLOOKUP('050403'!B38,Cenik!$A$3:$C$468,2,FALSE))</f>
        <v>0</v>
      </c>
      <c r="D38" s="18">
        <f>IF(B38="",0,VLOOKUP('050403'!B38,Cenik!$A$3:$C$468,3,FALSE))</f>
        <v>0</v>
      </c>
      <c r="E38" s="30"/>
      <c r="F38" s="28">
        <f t="shared" si="2"/>
        <v>0</v>
      </c>
    </row>
    <row r="39" spans="1:6">
      <c r="A39" s="21"/>
      <c r="B39" s="29"/>
      <c r="C39" s="18">
        <f>IF(B39="",0,VLOOKUP('050403'!B39,Cenik!$A$3:$C$468,2,FALSE))</f>
        <v>0</v>
      </c>
      <c r="D39" s="18">
        <f>IF(B39="",0,VLOOKUP('050403'!B39,Cenik!$A$3:$C$468,3,FALSE))</f>
        <v>0</v>
      </c>
      <c r="E39" s="30"/>
      <c r="F39" s="28">
        <f t="shared" si="2"/>
        <v>0</v>
      </c>
    </row>
    <row r="40" spans="1:6">
      <c r="A40" s="21"/>
      <c r="B40" s="29"/>
      <c r="C40" s="18">
        <f>IF(B40="",0,VLOOKUP('050403'!B40,Cenik!$A$3:$C$468,2,FALSE))</f>
        <v>0</v>
      </c>
      <c r="D40" s="18">
        <f>IF(B40="",0,VLOOKUP('050403'!B40,Cenik!$A$3:$C$468,3,FALSE))</f>
        <v>0</v>
      </c>
      <c r="E40" s="30"/>
      <c r="F40" s="28">
        <f t="shared" si="2"/>
        <v>0</v>
      </c>
    </row>
    <row r="41" spans="1:6">
      <c r="A41" s="21"/>
      <c r="B41" s="29"/>
      <c r="C41" s="18">
        <f>IF(B41="",0,VLOOKUP('050403'!B41,Cenik!$A$3:$C$468,2,FALSE))</f>
        <v>0</v>
      </c>
      <c r="D41" s="18">
        <f>IF(B41="",0,VLOOKUP('050403'!B41,Cenik!$A$3:$C$468,3,FALSE))</f>
        <v>0</v>
      </c>
      <c r="E41" s="30"/>
      <c r="F41" s="28">
        <f t="shared" si="2"/>
        <v>0</v>
      </c>
    </row>
    <row r="42" spans="1:6">
      <c r="A42" s="21"/>
      <c r="B42" s="29"/>
      <c r="C42" s="18">
        <f>IF(B42="",0,VLOOKUP('050403'!B42,Cenik!$A$3:$C$468,2,FALSE))</f>
        <v>0</v>
      </c>
      <c r="D42" s="18">
        <f>IF(B42="",0,VLOOKUP('050403'!B42,Cenik!$A$3:$C$468,3,FALSE))</f>
        <v>0</v>
      </c>
      <c r="E42" s="30"/>
      <c r="F42" s="28">
        <f t="shared" si="2"/>
        <v>0</v>
      </c>
    </row>
    <row r="43" spans="1:6">
      <c r="A43" s="21"/>
      <c r="B43" s="29"/>
      <c r="C43" s="18">
        <f>IF(B43="",0,VLOOKUP('050403'!B43,Cenik!$A$3:$C$468,2,FALSE))</f>
        <v>0</v>
      </c>
      <c r="D43" s="18">
        <f>IF(B43="",0,VLOOKUP('050403'!B43,Cenik!$A$3:$C$468,3,FALSE))</f>
        <v>0</v>
      </c>
      <c r="E43" s="30"/>
      <c r="F43" s="28">
        <f t="shared" si="2"/>
        <v>0</v>
      </c>
    </row>
    <row r="44" spans="1:6" ht="13.5" thickBot="1">
      <c r="A44" s="35"/>
      <c r="B44" s="36"/>
      <c r="C44" s="37">
        <f>IF(B44="",0,VLOOKUP('050403'!B44,Cenik!$A$3:$C$468,2,FALSE))</f>
        <v>0</v>
      </c>
      <c r="D44" s="37">
        <f>IF(B44="",0,VLOOKUP('050403'!B44,Cenik!$A$3:$C$468,3,FALSE))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651</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794</v>
      </c>
      <c r="C1" s="210"/>
      <c r="D1" s="211"/>
      <c r="E1" s="215" t="s">
        <v>384</v>
      </c>
      <c r="F1" s="217" t="s">
        <v>70</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IF(B5="",0,VLOOKUP('050601'!B5,Cenik!$A$3:$C$468,2,FALSE))</f>
        <v>0</v>
      </c>
      <c r="D5" s="18">
        <f>IF(B5="",0,VLOOKUP('050601'!B5,Cenik!$A$3:$C$468,3,FALSE))</f>
        <v>0</v>
      </c>
      <c r="E5" s="19"/>
      <c r="F5" s="20">
        <f t="shared" ref="F5:F14" si="0">D5*E5</f>
        <v>0</v>
      </c>
    </row>
    <row r="6" spans="1:6">
      <c r="A6" s="21"/>
      <c r="B6" s="22"/>
      <c r="C6" s="18">
        <f>IF(B6="",0,VLOOKUP('050601'!B6,Cenik!$A$3:$C$468,2,FALSE))</f>
        <v>0</v>
      </c>
      <c r="D6" s="18">
        <f>IF(B6="",0,VLOOKUP('050601'!B6,Cenik!$A$3:$C$468,3,FALSE))</f>
        <v>0</v>
      </c>
      <c r="E6" s="23"/>
      <c r="F6" s="20">
        <f t="shared" si="0"/>
        <v>0</v>
      </c>
    </row>
    <row r="7" spans="1:6">
      <c r="A7" s="21"/>
      <c r="B7" s="22"/>
      <c r="C7" s="18">
        <f>IF(B7="",0,VLOOKUP('050601'!B7,Cenik!$A$3:$C$468,2,FALSE))</f>
        <v>0</v>
      </c>
      <c r="D7" s="18">
        <f>IF(B7="",0,VLOOKUP('050601'!B7,Cenik!$A$3:$C$468,3,FALSE))</f>
        <v>0</v>
      </c>
      <c r="E7" s="23"/>
      <c r="F7" s="20">
        <f t="shared" si="0"/>
        <v>0</v>
      </c>
    </row>
    <row r="8" spans="1:6">
      <c r="A8" s="21"/>
      <c r="B8" s="22"/>
      <c r="C8" s="18">
        <f>IF(B8="",0,VLOOKUP('050601'!B8,Cenik!$A$3:$C$468,2,FALSE))</f>
        <v>0</v>
      </c>
      <c r="D8" s="18">
        <f>IF(B8="",0,VLOOKUP('050601'!B8,Cenik!$A$3:$C$468,3,FALSE))</f>
        <v>0</v>
      </c>
      <c r="E8" s="23"/>
      <c r="F8" s="20">
        <f t="shared" si="0"/>
        <v>0</v>
      </c>
    </row>
    <row r="9" spans="1:6">
      <c r="A9" s="21"/>
      <c r="B9" s="22"/>
      <c r="C9" s="18">
        <f>IF(B9="",0,VLOOKUP('050601'!B9,Cenik!$A$3:$C$468,2,FALSE))</f>
        <v>0</v>
      </c>
      <c r="D9" s="18">
        <f>IF(B9="",0,VLOOKUP('050601'!B9,Cenik!$A$3:$C$468,3,FALSE))</f>
        <v>0</v>
      </c>
      <c r="E9" s="23"/>
      <c r="F9" s="20">
        <f t="shared" si="0"/>
        <v>0</v>
      </c>
    </row>
    <row r="10" spans="1:6">
      <c r="A10" s="21"/>
      <c r="B10" s="22"/>
      <c r="C10" s="18">
        <f>IF(B10="",0,VLOOKUP('050601'!B10,Cenik!$A$3:$C$468,2,FALSE))</f>
        <v>0</v>
      </c>
      <c r="D10" s="18">
        <f>IF(B10="",0,VLOOKUP('050601'!B10,Cenik!$A$3:$C$468,3,FALSE))</f>
        <v>0</v>
      </c>
      <c r="E10" s="23"/>
      <c r="F10" s="20">
        <f t="shared" si="0"/>
        <v>0</v>
      </c>
    </row>
    <row r="11" spans="1:6">
      <c r="A11" s="21"/>
      <c r="B11" s="22"/>
      <c r="C11" s="18">
        <f>IF(B11="",0,VLOOKUP('050601'!B11,Cenik!$A$3:$C$468,2,FALSE))</f>
        <v>0</v>
      </c>
      <c r="D11" s="18">
        <f>IF(B11="",0,VLOOKUP('050601'!B11,Cenik!$A$3:$C$468,3,FALSE))</f>
        <v>0</v>
      </c>
      <c r="E11" s="23"/>
      <c r="F11" s="20">
        <f t="shared" si="0"/>
        <v>0</v>
      </c>
    </row>
    <row r="12" spans="1:6">
      <c r="A12" s="21"/>
      <c r="B12" s="22"/>
      <c r="C12" s="18">
        <f>IF(B12="",0,VLOOKUP('050601'!B12,Cenik!$A$3:$C$468,2,FALSE))</f>
        <v>0</v>
      </c>
      <c r="D12" s="18">
        <f>IF(B12="",0,VLOOKUP('050601'!B12,Cenik!$A$3:$C$468,3,FALSE))</f>
        <v>0</v>
      </c>
      <c r="E12" s="23"/>
      <c r="F12" s="20">
        <f t="shared" si="0"/>
        <v>0</v>
      </c>
    </row>
    <row r="13" spans="1:6">
      <c r="A13" s="21"/>
      <c r="B13" s="22"/>
      <c r="C13" s="18">
        <f>IF(B13="",0,VLOOKUP('050601'!B13,Cenik!$A$3:$C$468,2,FALSE))</f>
        <v>0</v>
      </c>
      <c r="D13" s="18">
        <f>IF(B13="",0,VLOOKUP('050601'!B13,Cenik!$A$3:$C$468,3,FALSE))</f>
        <v>0</v>
      </c>
      <c r="E13" s="23"/>
      <c r="F13" s="20">
        <f t="shared" si="0"/>
        <v>0</v>
      </c>
    </row>
    <row r="14" spans="1:6" ht="13.5" thickBot="1">
      <c r="A14" s="21"/>
      <c r="B14" s="22"/>
      <c r="C14" s="18">
        <f>IF(B14="",0,VLOOKUP('050601'!B14,Cenik!$A$3:$C$468,2,FALSE))</f>
        <v>0</v>
      </c>
      <c r="D14" s="18">
        <f>IF(B14="",0,VLOOKUP('050601'!B14,Cenik!$A$3:$C$468,3,FALSE))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IF(B16="",0,VLOOKUP('050601'!B16,Cenik!$A$3:$C$468,2,FALSE))</f>
        <v>0</v>
      </c>
      <c r="D16" s="18">
        <f>IF(B16="",0,VLOOKUP('050601'!B16,Cenik!$A$3:$C$468,3,FALSE))</f>
        <v>0</v>
      </c>
      <c r="E16" s="27"/>
      <c r="F16" s="28">
        <f t="shared" ref="F16:F29" si="1">D16*E16</f>
        <v>0</v>
      </c>
    </row>
    <row r="17" spans="1:9">
      <c r="A17" s="21"/>
      <c r="B17" s="29"/>
      <c r="C17" s="18">
        <f>IF(B17="",0,VLOOKUP('050601'!B17,Cenik!$A$3:$C$468,2,FALSE))</f>
        <v>0</v>
      </c>
      <c r="D17" s="18">
        <f>IF(B17="",0,VLOOKUP('050601'!B17,Cenik!$A$3:$C$468,3,FALSE))</f>
        <v>0</v>
      </c>
      <c r="E17" s="30"/>
      <c r="F17" s="28">
        <f t="shared" si="1"/>
        <v>0</v>
      </c>
    </row>
    <row r="18" spans="1:9">
      <c r="A18" s="21"/>
      <c r="B18" s="31"/>
      <c r="C18" s="18">
        <f>IF(B18="",0,VLOOKUP('050601'!B18,Cenik!$A$3:$C$468,2,FALSE))</f>
        <v>0</v>
      </c>
      <c r="D18" s="18">
        <f>IF(B18="",0,VLOOKUP('050601'!B18,Cenik!$A$3:$C$468,3,FALSE))</f>
        <v>0</v>
      </c>
      <c r="E18" s="30"/>
      <c r="F18" s="28">
        <f t="shared" si="1"/>
        <v>0</v>
      </c>
    </row>
    <row r="19" spans="1:9">
      <c r="A19" s="21"/>
      <c r="B19" s="29"/>
      <c r="C19" s="18">
        <f>IF(B19="",0,VLOOKUP('050601'!B19,Cenik!$A$3:$C$468,2,FALSE))</f>
        <v>0</v>
      </c>
      <c r="D19" s="18">
        <f>IF(B19="",0,VLOOKUP('050601'!B19,Cenik!$A$3:$C$468,3,FALSE))</f>
        <v>0</v>
      </c>
      <c r="E19" s="30"/>
      <c r="F19" s="28">
        <f t="shared" si="1"/>
        <v>0</v>
      </c>
    </row>
    <row r="20" spans="1:9">
      <c r="A20" s="21"/>
      <c r="B20" s="29"/>
      <c r="C20" s="18">
        <f>IF(B20="",0,VLOOKUP('050601'!B20,Cenik!$A$3:$C$468,2,FALSE))</f>
        <v>0</v>
      </c>
      <c r="D20" s="18">
        <f>IF(B20="",0,VLOOKUP('050601'!B20,Cenik!$A$3:$C$468,3,FALSE))</f>
        <v>0</v>
      </c>
      <c r="E20" s="30"/>
      <c r="F20" s="28">
        <f t="shared" si="1"/>
        <v>0</v>
      </c>
    </row>
    <row r="21" spans="1:9">
      <c r="A21" s="21"/>
      <c r="B21" s="29"/>
      <c r="C21" s="18">
        <f>IF(B21="",0,VLOOKUP('050601'!B21,Cenik!$A$3:$C$468,2,FALSE))</f>
        <v>0</v>
      </c>
      <c r="D21" s="18">
        <f>IF(B21="",0,VLOOKUP('050601'!B21,Cenik!$A$3:$C$468,3,FALSE))</f>
        <v>0</v>
      </c>
      <c r="E21" s="30"/>
      <c r="F21" s="28">
        <f t="shared" si="1"/>
        <v>0</v>
      </c>
    </row>
    <row r="22" spans="1:9">
      <c r="A22" s="21"/>
      <c r="B22" s="29"/>
      <c r="C22" s="18">
        <f>IF(B22="",0,VLOOKUP('050601'!B22,Cenik!$A$3:$C$468,2,FALSE))</f>
        <v>0</v>
      </c>
      <c r="D22" s="18">
        <f>IF(B22="",0,VLOOKUP('050601'!B22,Cenik!$A$3:$C$468,3,FALSE))</f>
        <v>0</v>
      </c>
      <c r="E22" s="30"/>
      <c r="F22" s="28">
        <f t="shared" si="1"/>
        <v>0</v>
      </c>
    </row>
    <row r="23" spans="1:9">
      <c r="A23" s="21"/>
      <c r="B23" s="29"/>
      <c r="C23" s="18">
        <f>IF(B23="",0,VLOOKUP('050601'!B23,Cenik!$A$3:$C$468,2,FALSE))</f>
        <v>0</v>
      </c>
      <c r="D23" s="18">
        <f>IF(B23="",0,VLOOKUP('050601'!B23,Cenik!$A$3:$C$468,3,FALSE))</f>
        <v>0</v>
      </c>
      <c r="E23" s="30"/>
      <c r="F23" s="28">
        <f t="shared" si="1"/>
        <v>0</v>
      </c>
    </row>
    <row r="24" spans="1:9">
      <c r="A24" s="21"/>
      <c r="B24" s="29"/>
      <c r="C24" s="18">
        <f>IF(B24="",0,VLOOKUP('050601'!B24,Cenik!$A$3:$C$468,2,FALSE))</f>
        <v>0</v>
      </c>
      <c r="D24" s="18">
        <f>IF(B24="",0,VLOOKUP('050601'!B24,Cenik!$A$3:$C$468,3,FALSE))</f>
        <v>0</v>
      </c>
      <c r="E24" s="30"/>
      <c r="F24" s="28">
        <f t="shared" si="1"/>
        <v>0</v>
      </c>
    </row>
    <row r="25" spans="1:9">
      <c r="A25" s="21"/>
      <c r="B25" s="29"/>
      <c r="C25" s="18">
        <f>IF(B25="",0,VLOOKUP('050601'!B25,Cenik!$A$3:$C$468,2,FALSE))</f>
        <v>0</v>
      </c>
      <c r="D25" s="18">
        <f>IF(B25="",0,VLOOKUP('050601'!B25,Cenik!$A$3:$C$468,3,FALSE))</f>
        <v>0</v>
      </c>
      <c r="E25" s="30"/>
      <c r="F25" s="28">
        <f t="shared" si="1"/>
        <v>0</v>
      </c>
    </row>
    <row r="26" spans="1:9">
      <c r="A26" s="21"/>
      <c r="B26" s="29"/>
      <c r="C26" s="18">
        <f>IF(B26="",0,VLOOKUP('050601'!B26,Cenik!$A$3:$C$468,2,FALSE))</f>
        <v>0</v>
      </c>
      <c r="D26" s="18">
        <f>IF(B26="",0,VLOOKUP('050601'!B26,Cenik!$A$3:$C$468,3,FALSE))</f>
        <v>0</v>
      </c>
      <c r="E26" s="30"/>
      <c r="F26" s="28">
        <f t="shared" si="1"/>
        <v>0</v>
      </c>
    </row>
    <row r="27" spans="1:9">
      <c r="A27" s="21"/>
      <c r="B27" s="29"/>
      <c r="C27" s="18">
        <f>IF(B27="",0,VLOOKUP('050601'!B27,Cenik!$A$3:$C$468,2,FALSE))</f>
        <v>0</v>
      </c>
      <c r="D27" s="18">
        <f>IF(B27="",0,VLOOKUP('050601'!B27,Cenik!$A$3:$C$468,3,FALSE))</f>
        <v>0</v>
      </c>
      <c r="E27" s="30"/>
      <c r="F27" s="28">
        <f t="shared" si="1"/>
        <v>0</v>
      </c>
    </row>
    <row r="28" spans="1:9">
      <c r="A28" s="21"/>
      <c r="B28" s="29"/>
      <c r="C28" s="18">
        <f>IF(B28="",0,VLOOKUP('050601'!B28,Cenik!$A$3:$C$468,2,FALSE))</f>
        <v>0</v>
      </c>
      <c r="D28" s="18">
        <f>IF(B28="",0,VLOOKUP('050601'!B28,Cenik!$A$3:$C$468,3,FALSE))</f>
        <v>0</v>
      </c>
      <c r="E28" s="30"/>
      <c r="F28" s="28">
        <f t="shared" si="1"/>
        <v>0</v>
      </c>
    </row>
    <row r="29" spans="1:9" ht="13.5" thickBot="1">
      <c r="A29" s="21"/>
      <c r="B29" s="29"/>
      <c r="C29" s="18">
        <f>IF(B29="",0,VLOOKUP('050601'!B29,Cenik!$A$3:$C$468,2,FALSE))</f>
        <v>0</v>
      </c>
      <c r="D29" s="18">
        <f>IF(B29="",0,VLOOKUP('050601'!B29,Cenik!$A$3:$C$468,3,FALSE))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IF(B31="",0,VLOOKUP('050601'!B31,Cenik!$A$3:$C$468,2,FALSE))</f>
        <v>0</v>
      </c>
      <c r="D31" s="33">
        <f>IF(B31="",0,VLOOKUP('050601'!B31,Cenik!$A$3:$C$468,3,FALSE))</f>
        <v>0</v>
      </c>
      <c r="E31" s="27"/>
      <c r="F31" s="34">
        <f t="shared" ref="F31:F44" si="2">D31*E31</f>
        <v>0</v>
      </c>
      <c r="I31" s="7"/>
    </row>
    <row r="32" spans="1:9">
      <c r="A32" s="21"/>
      <c r="B32" s="29"/>
      <c r="C32" s="18">
        <f>IF(B32="",0,VLOOKUP('050601'!B32,Cenik!$A$3:$C$468,2,FALSE))</f>
        <v>0</v>
      </c>
      <c r="D32" s="18">
        <f>IF(B32="",0,VLOOKUP('050601'!B32,Cenik!$A$3:$C$468,3,FALSE))</f>
        <v>0</v>
      </c>
      <c r="E32" s="30"/>
      <c r="F32" s="28">
        <f t="shared" si="2"/>
        <v>0</v>
      </c>
      <c r="I32" s="7"/>
    </row>
    <row r="33" spans="1:6">
      <c r="A33" s="21"/>
      <c r="B33" s="29"/>
      <c r="C33" s="18">
        <f>IF(B33="",0,VLOOKUP('050601'!B33,Cenik!$A$3:$C$468,2,FALSE))</f>
        <v>0</v>
      </c>
      <c r="D33" s="18">
        <f>IF(B33="",0,VLOOKUP('050601'!B33,Cenik!$A$3:$C$468,3,FALSE))</f>
        <v>0</v>
      </c>
      <c r="E33" s="30"/>
      <c r="F33" s="28">
        <f t="shared" si="2"/>
        <v>0</v>
      </c>
    </row>
    <row r="34" spans="1:6">
      <c r="A34" s="21"/>
      <c r="B34" s="29"/>
      <c r="C34" s="18">
        <f>IF(B34="",0,VLOOKUP('050601'!B34,Cenik!$A$3:$C$468,2,FALSE))</f>
        <v>0</v>
      </c>
      <c r="D34" s="18">
        <f>IF(B34="",0,VLOOKUP('050601'!B34,Cenik!$A$3:$C$468,3,FALSE))</f>
        <v>0</v>
      </c>
      <c r="E34" s="30"/>
      <c r="F34" s="28">
        <f t="shared" si="2"/>
        <v>0</v>
      </c>
    </row>
    <row r="35" spans="1:6">
      <c r="A35" s="21"/>
      <c r="B35" s="29"/>
      <c r="C35" s="18">
        <f>IF(B35="",0,VLOOKUP('050601'!B35,Cenik!$A$3:$C$468,2,FALSE))</f>
        <v>0</v>
      </c>
      <c r="D35" s="18">
        <f>IF(B35="",0,VLOOKUP('050601'!B35,Cenik!$A$3:$C$468,3,FALSE))</f>
        <v>0</v>
      </c>
      <c r="E35" s="30"/>
      <c r="F35" s="28">
        <f t="shared" si="2"/>
        <v>0</v>
      </c>
    </row>
    <row r="36" spans="1:6">
      <c r="A36" s="21"/>
      <c r="B36" s="29"/>
      <c r="C36" s="18">
        <f>IF(B36="",0,VLOOKUP('050601'!B36,Cenik!$A$3:$C$468,2,FALSE))</f>
        <v>0</v>
      </c>
      <c r="D36" s="18">
        <f>IF(B36="",0,VLOOKUP('050601'!B36,Cenik!$A$3:$C$468,3,FALSE))</f>
        <v>0</v>
      </c>
      <c r="E36" s="30"/>
      <c r="F36" s="28">
        <f t="shared" si="2"/>
        <v>0</v>
      </c>
    </row>
    <row r="37" spans="1:6">
      <c r="A37" s="21"/>
      <c r="B37" s="29"/>
      <c r="C37" s="18">
        <f>IF(B37="",0,VLOOKUP('050601'!B37,Cenik!$A$3:$C$468,2,FALSE))</f>
        <v>0</v>
      </c>
      <c r="D37" s="18">
        <f>IF(B37="",0,VLOOKUP('050601'!B37,Cenik!$A$3:$C$468,3,FALSE))</f>
        <v>0</v>
      </c>
      <c r="E37" s="30"/>
      <c r="F37" s="28">
        <f t="shared" si="2"/>
        <v>0</v>
      </c>
    </row>
    <row r="38" spans="1:6">
      <c r="A38" s="21"/>
      <c r="B38" s="29"/>
      <c r="C38" s="18">
        <f>IF(B38="",0,VLOOKUP('050601'!B38,Cenik!$A$3:$C$468,2,FALSE))</f>
        <v>0</v>
      </c>
      <c r="D38" s="18">
        <f>IF(B38="",0,VLOOKUP('050601'!B38,Cenik!$A$3:$C$468,3,FALSE))</f>
        <v>0</v>
      </c>
      <c r="E38" s="30"/>
      <c r="F38" s="28">
        <f t="shared" si="2"/>
        <v>0</v>
      </c>
    </row>
    <row r="39" spans="1:6">
      <c r="A39" s="21"/>
      <c r="B39" s="29"/>
      <c r="C39" s="18">
        <f>IF(B39="",0,VLOOKUP('050601'!B39,Cenik!$A$3:$C$468,2,FALSE))</f>
        <v>0</v>
      </c>
      <c r="D39" s="18">
        <f>IF(B39="",0,VLOOKUP('050601'!B39,Cenik!$A$3:$C$468,3,FALSE))</f>
        <v>0</v>
      </c>
      <c r="E39" s="30"/>
      <c r="F39" s="28">
        <f t="shared" si="2"/>
        <v>0</v>
      </c>
    </row>
    <row r="40" spans="1:6">
      <c r="A40" s="21"/>
      <c r="B40" s="29"/>
      <c r="C40" s="18">
        <f>IF(B40="",0,VLOOKUP('050601'!B40,Cenik!$A$3:$C$468,2,FALSE))</f>
        <v>0</v>
      </c>
      <c r="D40" s="18">
        <f>IF(B40="",0,VLOOKUP('050601'!B40,Cenik!$A$3:$C$468,3,FALSE))</f>
        <v>0</v>
      </c>
      <c r="E40" s="30"/>
      <c r="F40" s="28">
        <f t="shared" si="2"/>
        <v>0</v>
      </c>
    </row>
    <row r="41" spans="1:6">
      <c r="A41" s="21"/>
      <c r="B41" s="29"/>
      <c r="C41" s="18">
        <f>IF(B41="",0,VLOOKUP('050601'!B41,Cenik!$A$3:$C$468,2,FALSE))</f>
        <v>0</v>
      </c>
      <c r="D41" s="18">
        <f>IF(B41="",0,VLOOKUP('050601'!B41,Cenik!$A$3:$C$468,3,FALSE))</f>
        <v>0</v>
      </c>
      <c r="E41" s="30"/>
      <c r="F41" s="28">
        <f t="shared" si="2"/>
        <v>0</v>
      </c>
    </row>
    <row r="42" spans="1:6">
      <c r="A42" s="21"/>
      <c r="B42" s="29"/>
      <c r="C42" s="18">
        <f>IF(B42="",0,VLOOKUP('050601'!B42,Cenik!$A$3:$C$468,2,FALSE))</f>
        <v>0</v>
      </c>
      <c r="D42" s="18">
        <f>IF(B42="",0,VLOOKUP('050601'!B42,Cenik!$A$3:$C$468,3,FALSE))</f>
        <v>0</v>
      </c>
      <c r="E42" s="30"/>
      <c r="F42" s="28">
        <f t="shared" si="2"/>
        <v>0</v>
      </c>
    </row>
    <row r="43" spans="1:6">
      <c r="A43" s="21"/>
      <c r="B43" s="29"/>
      <c r="C43" s="18">
        <f>IF(B43="",0,VLOOKUP('050601'!B43,Cenik!$A$3:$C$468,2,FALSE))</f>
        <v>0</v>
      </c>
      <c r="D43" s="18">
        <f>IF(B43="",0,VLOOKUP('050601'!B43,Cenik!$A$3:$C$468,3,FALSE))</f>
        <v>0</v>
      </c>
      <c r="E43" s="30"/>
      <c r="F43" s="28">
        <f t="shared" si="2"/>
        <v>0</v>
      </c>
    </row>
    <row r="44" spans="1:6" ht="13.5" thickBot="1">
      <c r="A44" s="35"/>
      <c r="B44" s="36"/>
      <c r="C44" s="37">
        <f>IF(B44="",0,VLOOKUP('050601'!B44,Cenik!$A$3:$C$468,2,FALSE))</f>
        <v>0</v>
      </c>
      <c r="D44" s="37">
        <f>IF(B44="",0,VLOOKUP('050601'!B44,Cenik!$A$3:$C$468,3,FALSE))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652</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795</v>
      </c>
      <c r="C1" s="210"/>
      <c r="D1" s="211"/>
      <c r="E1" s="215" t="s">
        <v>384</v>
      </c>
      <c r="F1" s="217" t="s">
        <v>70</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IF(B5="",0,VLOOKUP('050602'!B5,Cenik!$A$3:$C$468,2,FALSE))</f>
        <v>0</v>
      </c>
      <c r="D5" s="18">
        <f>IF(B5="",0,VLOOKUP('050602'!B5,Cenik!$A$3:$C$468,3,FALSE))</f>
        <v>0</v>
      </c>
      <c r="E5" s="19"/>
      <c r="F5" s="20">
        <f t="shared" ref="F5:F14" si="0">D5*E5</f>
        <v>0</v>
      </c>
    </row>
    <row r="6" spans="1:6">
      <c r="A6" s="21"/>
      <c r="B6" s="22"/>
      <c r="C6" s="18">
        <f>IF(B6="",0,VLOOKUP('050602'!B6,Cenik!$A$3:$C$468,2,FALSE))</f>
        <v>0</v>
      </c>
      <c r="D6" s="18">
        <f>IF(B6="",0,VLOOKUP('050602'!B6,Cenik!$A$3:$C$468,3,FALSE))</f>
        <v>0</v>
      </c>
      <c r="E6" s="23"/>
      <c r="F6" s="20">
        <f t="shared" si="0"/>
        <v>0</v>
      </c>
    </row>
    <row r="7" spans="1:6">
      <c r="A7" s="21"/>
      <c r="B7" s="22"/>
      <c r="C7" s="18">
        <f>IF(B7="",0,VLOOKUP('050602'!B7,Cenik!$A$3:$C$468,2,FALSE))</f>
        <v>0</v>
      </c>
      <c r="D7" s="18">
        <f>IF(B7="",0,VLOOKUP('050602'!B7,Cenik!$A$3:$C$468,3,FALSE))</f>
        <v>0</v>
      </c>
      <c r="E7" s="23"/>
      <c r="F7" s="20">
        <f t="shared" si="0"/>
        <v>0</v>
      </c>
    </row>
    <row r="8" spans="1:6">
      <c r="A8" s="21"/>
      <c r="B8" s="22"/>
      <c r="C8" s="18">
        <f>IF(B8="",0,VLOOKUP('050602'!B8,Cenik!$A$3:$C$468,2,FALSE))</f>
        <v>0</v>
      </c>
      <c r="D8" s="18">
        <f>IF(B8="",0,VLOOKUP('050602'!B8,Cenik!$A$3:$C$468,3,FALSE))</f>
        <v>0</v>
      </c>
      <c r="E8" s="23"/>
      <c r="F8" s="20">
        <f t="shared" si="0"/>
        <v>0</v>
      </c>
    </row>
    <row r="9" spans="1:6">
      <c r="A9" s="21"/>
      <c r="B9" s="22"/>
      <c r="C9" s="18">
        <f>IF(B9="",0,VLOOKUP('050602'!B9,Cenik!$A$3:$C$468,2,FALSE))</f>
        <v>0</v>
      </c>
      <c r="D9" s="18">
        <f>IF(B9="",0,VLOOKUP('050602'!B9,Cenik!$A$3:$C$468,3,FALSE))</f>
        <v>0</v>
      </c>
      <c r="E9" s="23"/>
      <c r="F9" s="20">
        <f t="shared" si="0"/>
        <v>0</v>
      </c>
    </row>
    <row r="10" spans="1:6">
      <c r="A10" s="21"/>
      <c r="B10" s="22"/>
      <c r="C10" s="18">
        <f>IF(B10="",0,VLOOKUP('050602'!B10,Cenik!$A$3:$C$468,2,FALSE))</f>
        <v>0</v>
      </c>
      <c r="D10" s="18">
        <f>IF(B10="",0,VLOOKUP('050602'!B10,Cenik!$A$3:$C$468,3,FALSE))</f>
        <v>0</v>
      </c>
      <c r="E10" s="23"/>
      <c r="F10" s="20">
        <f t="shared" si="0"/>
        <v>0</v>
      </c>
    </row>
    <row r="11" spans="1:6">
      <c r="A11" s="21"/>
      <c r="B11" s="22"/>
      <c r="C11" s="18">
        <f>IF(B11="",0,VLOOKUP('050602'!B11,Cenik!$A$3:$C$468,2,FALSE))</f>
        <v>0</v>
      </c>
      <c r="D11" s="18">
        <f>IF(B11="",0,VLOOKUP('050602'!B11,Cenik!$A$3:$C$468,3,FALSE))</f>
        <v>0</v>
      </c>
      <c r="E11" s="23"/>
      <c r="F11" s="20">
        <f t="shared" si="0"/>
        <v>0</v>
      </c>
    </row>
    <row r="12" spans="1:6">
      <c r="A12" s="21"/>
      <c r="B12" s="22"/>
      <c r="C12" s="18">
        <f>IF(B12="",0,VLOOKUP('050602'!B12,Cenik!$A$3:$C$468,2,FALSE))</f>
        <v>0</v>
      </c>
      <c r="D12" s="18">
        <f>IF(B12="",0,VLOOKUP('050602'!B12,Cenik!$A$3:$C$468,3,FALSE))</f>
        <v>0</v>
      </c>
      <c r="E12" s="23"/>
      <c r="F12" s="20">
        <f t="shared" si="0"/>
        <v>0</v>
      </c>
    </row>
    <row r="13" spans="1:6">
      <c r="A13" s="21"/>
      <c r="B13" s="22"/>
      <c r="C13" s="18">
        <f>IF(B13="",0,VLOOKUP('050602'!B13,Cenik!$A$3:$C$468,2,FALSE))</f>
        <v>0</v>
      </c>
      <c r="D13" s="18">
        <f>IF(B13="",0,VLOOKUP('050602'!B13,Cenik!$A$3:$C$468,3,FALSE))</f>
        <v>0</v>
      </c>
      <c r="E13" s="23"/>
      <c r="F13" s="20">
        <f t="shared" si="0"/>
        <v>0</v>
      </c>
    </row>
    <row r="14" spans="1:6" ht="13.5" thickBot="1">
      <c r="A14" s="21"/>
      <c r="B14" s="22"/>
      <c r="C14" s="18">
        <f>IF(B14="",0,VLOOKUP('050602'!B14,Cenik!$A$3:$C$468,2,FALSE))</f>
        <v>0</v>
      </c>
      <c r="D14" s="18">
        <f>IF(B14="",0,VLOOKUP('050602'!B14,Cenik!$A$3:$C$468,3,FALSE))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IF(B16="",0,VLOOKUP('050602'!B16,Cenik!$A$3:$C$468,2,FALSE))</f>
        <v>0</v>
      </c>
      <c r="D16" s="18">
        <f>IF(B16="",0,VLOOKUP('050602'!B16,Cenik!$A$3:$C$468,3,FALSE))</f>
        <v>0</v>
      </c>
      <c r="E16" s="27"/>
      <c r="F16" s="28">
        <f t="shared" ref="F16:F29" si="1">D16*E16</f>
        <v>0</v>
      </c>
    </row>
    <row r="17" spans="1:9">
      <c r="A17" s="21"/>
      <c r="B17" s="29"/>
      <c r="C17" s="18">
        <f>IF(B17="",0,VLOOKUP('050602'!B17,Cenik!$A$3:$C$468,2,FALSE))</f>
        <v>0</v>
      </c>
      <c r="D17" s="18">
        <f>IF(B17="",0,VLOOKUP('050602'!B17,Cenik!$A$3:$C$468,3,FALSE))</f>
        <v>0</v>
      </c>
      <c r="E17" s="30"/>
      <c r="F17" s="28">
        <f t="shared" si="1"/>
        <v>0</v>
      </c>
    </row>
    <row r="18" spans="1:9">
      <c r="A18" s="21"/>
      <c r="B18" s="31"/>
      <c r="C18" s="18">
        <f>IF(B18="",0,VLOOKUP('050602'!B18,Cenik!$A$3:$C$468,2,FALSE))</f>
        <v>0</v>
      </c>
      <c r="D18" s="18">
        <f>IF(B18="",0,VLOOKUP('050602'!B18,Cenik!$A$3:$C$468,3,FALSE))</f>
        <v>0</v>
      </c>
      <c r="E18" s="30"/>
      <c r="F18" s="28">
        <f t="shared" si="1"/>
        <v>0</v>
      </c>
    </row>
    <row r="19" spans="1:9">
      <c r="A19" s="21"/>
      <c r="B19" s="29"/>
      <c r="C19" s="18">
        <f>IF(B19="",0,VLOOKUP('050602'!B19,Cenik!$A$3:$C$468,2,FALSE))</f>
        <v>0</v>
      </c>
      <c r="D19" s="18">
        <f>IF(B19="",0,VLOOKUP('050602'!B19,Cenik!$A$3:$C$468,3,FALSE))</f>
        <v>0</v>
      </c>
      <c r="E19" s="30"/>
      <c r="F19" s="28">
        <f t="shared" si="1"/>
        <v>0</v>
      </c>
    </row>
    <row r="20" spans="1:9">
      <c r="A20" s="21"/>
      <c r="B20" s="29"/>
      <c r="C20" s="18">
        <f>IF(B20="",0,VLOOKUP('050602'!B20,Cenik!$A$3:$C$468,2,FALSE))</f>
        <v>0</v>
      </c>
      <c r="D20" s="18">
        <f>IF(B20="",0,VLOOKUP('050602'!B20,Cenik!$A$3:$C$468,3,FALSE))</f>
        <v>0</v>
      </c>
      <c r="E20" s="30"/>
      <c r="F20" s="28">
        <f t="shared" si="1"/>
        <v>0</v>
      </c>
    </row>
    <row r="21" spans="1:9">
      <c r="A21" s="21"/>
      <c r="B21" s="29"/>
      <c r="C21" s="18">
        <f>IF(B21="",0,VLOOKUP('050602'!B21,Cenik!$A$3:$C$468,2,FALSE))</f>
        <v>0</v>
      </c>
      <c r="D21" s="18">
        <f>IF(B21="",0,VLOOKUP('050602'!B21,Cenik!$A$3:$C$468,3,FALSE))</f>
        <v>0</v>
      </c>
      <c r="E21" s="30"/>
      <c r="F21" s="28">
        <f t="shared" si="1"/>
        <v>0</v>
      </c>
    </row>
    <row r="22" spans="1:9">
      <c r="A22" s="21"/>
      <c r="B22" s="29"/>
      <c r="C22" s="18">
        <f>IF(B22="",0,VLOOKUP('050602'!B22,Cenik!$A$3:$C$468,2,FALSE))</f>
        <v>0</v>
      </c>
      <c r="D22" s="18">
        <f>IF(B22="",0,VLOOKUP('050602'!B22,Cenik!$A$3:$C$468,3,FALSE))</f>
        <v>0</v>
      </c>
      <c r="E22" s="30"/>
      <c r="F22" s="28">
        <f t="shared" si="1"/>
        <v>0</v>
      </c>
    </row>
    <row r="23" spans="1:9">
      <c r="A23" s="21"/>
      <c r="B23" s="29"/>
      <c r="C23" s="18">
        <f>IF(B23="",0,VLOOKUP('050602'!B23,Cenik!$A$3:$C$468,2,FALSE))</f>
        <v>0</v>
      </c>
      <c r="D23" s="18">
        <f>IF(B23="",0,VLOOKUP('050602'!B23,Cenik!$A$3:$C$468,3,FALSE))</f>
        <v>0</v>
      </c>
      <c r="E23" s="30"/>
      <c r="F23" s="28">
        <f t="shared" si="1"/>
        <v>0</v>
      </c>
    </row>
    <row r="24" spans="1:9">
      <c r="A24" s="21"/>
      <c r="B24" s="29"/>
      <c r="C24" s="18">
        <f>IF(B24="",0,VLOOKUP('050602'!B24,Cenik!$A$3:$C$468,2,FALSE))</f>
        <v>0</v>
      </c>
      <c r="D24" s="18">
        <f>IF(B24="",0,VLOOKUP('050602'!B24,Cenik!$A$3:$C$468,3,FALSE))</f>
        <v>0</v>
      </c>
      <c r="E24" s="30"/>
      <c r="F24" s="28">
        <f t="shared" si="1"/>
        <v>0</v>
      </c>
    </row>
    <row r="25" spans="1:9">
      <c r="A25" s="21"/>
      <c r="B25" s="29"/>
      <c r="C25" s="18">
        <f>IF(B25="",0,VLOOKUP('050602'!B25,Cenik!$A$3:$C$468,2,FALSE))</f>
        <v>0</v>
      </c>
      <c r="D25" s="18">
        <f>IF(B25="",0,VLOOKUP('050602'!B25,Cenik!$A$3:$C$468,3,FALSE))</f>
        <v>0</v>
      </c>
      <c r="E25" s="30"/>
      <c r="F25" s="28">
        <f t="shared" si="1"/>
        <v>0</v>
      </c>
    </row>
    <row r="26" spans="1:9">
      <c r="A26" s="21"/>
      <c r="B26" s="29"/>
      <c r="C26" s="18">
        <f>IF(B26="",0,VLOOKUP('050602'!B26,Cenik!$A$3:$C$468,2,FALSE))</f>
        <v>0</v>
      </c>
      <c r="D26" s="18">
        <f>IF(B26="",0,VLOOKUP('050602'!B26,Cenik!$A$3:$C$468,3,FALSE))</f>
        <v>0</v>
      </c>
      <c r="E26" s="30"/>
      <c r="F26" s="28">
        <f t="shared" si="1"/>
        <v>0</v>
      </c>
    </row>
    <row r="27" spans="1:9">
      <c r="A27" s="21"/>
      <c r="B27" s="29"/>
      <c r="C27" s="18">
        <f>IF(B27="",0,VLOOKUP('050602'!B27,Cenik!$A$3:$C$468,2,FALSE))</f>
        <v>0</v>
      </c>
      <c r="D27" s="18">
        <f>IF(B27="",0,VLOOKUP('050602'!B27,Cenik!$A$3:$C$468,3,FALSE))</f>
        <v>0</v>
      </c>
      <c r="E27" s="30"/>
      <c r="F27" s="28">
        <f t="shared" si="1"/>
        <v>0</v>
      </c>
    </row>
    <row r="28" spans="1:9">
      <c r="A28" s="21"/>
      <c r="B28" s="29"/>
      <c r="C28" s="18">
        <f>IF(B28="",0,VLOOKUP('050602'!B28,Cenik!$A$3:$C$468,2,FALSE))</f>
        <v>0</v>
      </c>
      <c r="D28" s="18">
        <f>IF(B28="",0,VLOOKUP('050602'!B28,Cenik!$A$3:$C$468,3,FALSE))</f>
        <v>0</v>
      </c>
      <c r="E28" s="30"/>
      <c r="F28" s="28">
        <f t="shared" si="1"/>
        <v>0</v>
      </c>
    </row>
    <row r="29" spans="1:9" ht="13.5" thickBot="1">
      <c r="A29" s="21"/>
      <c r="B29" s="29"/>
      <c r="C29" s="18">
        <f>IF(B29="",0,VLOOKUP('050602'!B29,Cenik!$A$3:$C$468,2,FALSE))</f>
        <v>0</v>
      </c>
      <c r="D29" s="18">
        <f>IF(B29="",0,VLOOKUP('050602'!B29,Cenik!$A$3:$C$468,3,FALSE))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IF(B31="",0,VLOOKUP('050602'!B31,Cenik!$A$3:$C$468,2,FALSE))</f>
        <v>0</v>
      </c>
      <c r="D31" s="33">
        <f>IF(B31="",0,VLOOKUP('050602'!B31,Cenik!$A$3:$C$468,3,FALSE))</f>
        <v>0</v>
      </c>
      <c r="E31" s="27"/>
      <c r="F31" s="34">
        <f t="shared" ref="F31:F44" si="2">D31*E31</f>
        <v>0</v>
      </c>
      <c r="I31" s="7"/>
    </row>
    <row r="32" spans="1:9">
      <c r="A32" s="21"/>
      <c r="B32" s="29"/>
      <c r="C32" s="18">
        <f>IF(B32="",0,VLOOKUP('050602'!B32,Cenik!$A$3:$C$468,2,FALSE))</f>
        <v>0</v>
      </c>
      <c r="D32" s="18">
        <f>IF(B32="",0,VLOOKUP('050602'!B32,Cenik!$A$3:$C$468,3,FALSE))</f>
        <v>0</v>
      </c>
      <c r="E32" s="30"/>
      <c r="F32" s="28">
        <f t="shared" si="2"/>
        <v>0</v>
      </c>
      <c r="I32" s="7"/>
    </row>
    <row r="33" spans="1:6">
      <c r="A33" s="21"/>
      <c r="B33" s="29"/>
      <c r="C33" s="18">
        <f>IF(B33="",0,VLOOKUP('050602'!B33,Cenik!$A$3:$C$468,2,FALSE))</f>
        <v>0</v>
      </c>
      <c r="D33" s="18">
        <f>IF(B33="",0,VLOOKUP('050602'!B33,Cenik!$A$3:$C$468,3,FALSE))</f>
        <v>0</v>
      </c>
      <c r="E33" s="30"/>
      <c r="F33" s="28">
        <f t="shared" si="2"/>
        <v>0</v>
      </c>
    </row>
    <row r="34" spans="1:6">
      <c r="A34" s="21"/>
      <c r="B34" s="29"/>
      <c r="C34" s="18">
        <f>IF(B34="",0,VLOOKUP('050602'!B34,Cenik!$A$3:$C$468,2,FALSE))</f>
        <v>0</v>
      </c>
      <c r="D34" s="18">
        <f>IF(B34="",0,VLOOKUP('050602'!B34,Cenik!$A$3:$C$468,3,FALSE))</f>
        <v>0</v>
      </c>
      <c r="E34" s="30"/>
      <c r="F34" s="28">
        <f t="shared" si="2"/>
        <v>0</v>
      </c>
    </row>
    <row r="35" spans="1:6">
      <c r="A35" s="21"/>
      <c r="B35" s="29"/>
      <c r="C35" s="18">
        <f>IF(B35="",0,VLOOKUP('050602'!B35,Cenik!$A$3:$C$468,2,FALSE))</f>
        <v>0</v>
      </c>
      <c r="D35" s="18">
        <f>IF(B35="",0,VLOOKUP('050602'!B35,Cenik!$A$3:$C$468,3,FALSE))</f>
        <v>0</v>
      </c>
      <c r="E35" s="30"/>
      <c r="F35" s="28">
        <f t="shared" si="2"/>
        <v>0</v>
      </c>
    </row>
    <row r="36" spans="1:6">
      <c r="A36" s="21"/>
      <c r="B36" s="29"/>
      <c r="C36" s="18">
        <f>IF(B36="",0,VLOOKUP('050602'!B36,Cenik!$A$3:$C$468,2,FALSE))</f>
        <v>0</v>
      </c>
      <c r="D36" s="18">
        <f>IF(B36="",0,VLOOKUP('050602'!B36,Cenik!$A$3:$C$468,3,FALSE))</f>
        <v>0</v>
      </c>
      <c r="E36" s="30"/>
      <c r="F36" s="28">
        <f t="shared" si="2"/>
        <v>0</v>
      </c>
    </row>
    <row r="37" spans="1:6">
      <c r="A37" s="21"/>
      <c r="B37" s="29"/>
      <c r="C37" s="18">
        <f>IF(B37="",0,VLOOKUP('050602'!B37,Cenik!$A$3:$C$468,2,FALSE))</f>
        <v>0</v>
      </c>
      <c r="D37" s="18">
        <f>IF(B37="",0,VLOOKUP('050602'!B37,Cenik!$A$3:$C$468,3,FALSE))</f>
        <v>0</v>
      </c>
      <c r="E37" s="30"/>
      <c r="F37" s="28">
        <f t="shared" si="2"/>
        <v>0</v>
      </c>
    </row>
    <row r="38" spans="1:6">
      <c r="A38" s="21"/>
      <c r="B38" s="29"/>
      <c r="C38" s="18">
        <f>IF(B38="",0,VLOOKUP('050602'!B38,Cenik!$A$3:$C$468,2,FALSE))</f>
        <v>0</v>
      </c>
      <c r="D38" s="18">
        <f>IF(B38="",0,VLOOKUP('050602'!B38,Cenik!$A$3:$C$468,3,FALSE))</f>
        <v>0</v>
      </c>
      <c r="E38" s="30"/>
      <c r="F38" s="28">
        <f t="shared" si="2"/>
        <v>0</v>
      </c>
    </row>
    <row r="39" spans="1:6">
      <c r="A39" s="21"/>
      <c r="B39" s="29"/>
      <c r="C39" s="18">
        <f>IF(B39="",0,VLOOKUP('050602'!B39,Cenik!$A$3:$C$468,2,FALSE))</f>
        <v>0</v>
      </c>
      <c r="D39" s="18">
        <f>IF(B39="",0,VLOOKUP('050602'!B39,Cenik!$A$3:$C$468,3,FALSE))</f>
        <v>0</v>
      </c>
      <c r="E39" s="30"/>
      <c r="F39" s="28">
        <f t="shared" si="2"/>
        <v>0</v>
      </c>
    </row>
    <row r="40" spans="1:6">
      <c r="A40" s="21"/>
      <c r="B40" s="29"/>
      <c r="C40" s="18">
        <f>IF(B40="",0,VLOOKUP('050602'!B40,Cenik!$A$3:$C$468,2,FALSE))</f>
        <v>0</v>
      </c>
      <c r="D40" s="18">
        <f>IF(B40="",0,VLOOKUP('050602'!B40,Cenik!$A$3:$C$468,3,FALSE))</f>
        <v>0</v>
      </c>
      <c r="E40" s="30"/>
      <c r="F40" s="28">
        <f t="shared" si="2"/>
        <v>0</v>
      </c>
    </row>
    <row r="41" spans="1:6">
      <c r="A41" s="21"/>
      <c r="B41" s="29"/>
      <c r="C41" s="18">
        <f>IF(B41="",0,VLOOKUP('050602'!B41,Cenik!$A$3:$C$468,2,FALSE))</f>
        <v>0</v>
      </c>
      <c r="D41" s="18">
        <f>IF(B41="",0,VLOOKUP('050602'!B41,Cenik!$A$3:$C$468,3,FALSE))</f>
        <v>0</v>
      </c>
      <c r="E41" s="30"/>
      <c r="F41" s="28">
        <f t="shared" si="2"/>
        <v>0</v>
      </c>
    </row>
    <row r="42" spans="1:6">
      <c r="A42" s="21"/>
      <c r="B42" s="29"/>
      <c r="C42" s="18">
        <f>IF(B42="",0,VLOOKUP('050602'!B42,Cenik!$A$3:$C$468,2,FALSE))</f>
        <v>0</v>
      </c>
      <c r="D42" s="18">
        <f>IF(B42="",0,VLOOKUP('050602'!B42,Cenik!$A$3:$C$468,3,FALSE))</f>
        <v>0</v>
      </c>
      <c r="E42" s="30"/>
      <c r="F42" s="28">
        <f t="shared" si="2"/>
        <v>0</v>
      </c>
    </row>
    <row r="43" spans="1:6">
      <c r="A43" s="21"/>
      <c r="B43" s="29"/>
      <c r="C43" s="18">
        <f>IF(B43="",0,VLOOKUP('050602'!B43,Cenik!$A$3:$C$468,2,FALSE))</f>
        <v>0</v>
      </c>
      <c r="D43" s="18">
        <f>IF(B43="",0,VLOOKUP('050602'!B43,Cenik!$A$3:$C$468,3,FALSE))</f>
        <v>0</v>
      </c>
      <c r="E43" s="30"/>
      <c r="F43" s="28">
        <f t="shared" si="2"/>
        <v>0</v>
      </c>
    </row>
    <row r="44" spans="1:6" ht="13.5" thickBot="1">
      <c r="A44" s="35"/>
      <c r="B44" s="36"/>
      <c r="C44" s="37">
        <f>IF(B44="",0,VLOOKUP('050602'!B44,Cenik!$A$3:$C$468,2,FALSE))</f>
        <v>0</v>
      </c>
      <c r="D44" s="37">
        <f>IF(B44="",0,VLOOKUP('050602'!B44,Cenik!$A$3:$C$468,3,FALSE))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587</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796</v>
      </c>
      <c r="C1" s="210"/>
      <c r="D1" s="211"/>
      <c r="E1" s="215" t="s">
        <v>384</v>
      </c>
      <c r="F1" s="217" t="s">
        <v>70</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IF(B5="",0,VLOOKUP('051001'!B5,Cenik!$A$3:$C$468,2,FALSE))</f>
        <v>0</v>
      </c>
      <c r="D5" s="18">
        <f>IF(B5="",0,VLOOKUP('051001'!B5,Cenik!$A$3:$C$468,3,FALSE))</f>
        <v>0</v>
      </c>
      <c r="E5" s="19"/>
      <c r="F5" s="20">
        <f t="shared" ref="F5:F14" si="0">D5*E5</f>
        <v>0</v>
      </c>
    </row>
    <row r="6" spans="1:6">
      <c r="A6" s="21"/>
      <c r="B6" s="22"/>
      <c r="C6" s="18">
        <f>IF(B6="",0,VLOOKUP('051001'!B6,Cenik!$A$3:$C$468,2,FALSE))</f>
        <v>0</v>
      </c>
      <c r="D6" s="18">
        <f>IF(B6="",0,VLOOKUP('051001'!B6,Cenik!$A$3:$C$468,3,FALSE))</f>
        <v>0</v>
      </c>
      <c r="E6" s="23"/>
      <c r="F6" s="20">
        <f t="shared" si="0"/>
        <v>0</v>
      </c>
    </row>
    <row r="7" spans="1:6">
      <c r="A7" s="21"/>
      <c r="B7" s="22"/>
      <c r="C7" s="18">
        <f>IF(B7="",0,VLOOKUP('051001'!B7,Cenik!$A$3:$C$468,2,FALSE))</f>
        <v>0</v>
      </c>
      <c r="D7" s="18">
        <f>IF(B7="",0,VLOOKUP('051001'!B7,Cenik!$A$3:$C$468,3,FALSE))</f>
        <v>0</v>
      </c>
      <c r="E7" s="23"/>
      <c r="F7" s="20">
        <f t="shared" si="0"/>
        <v>0</v>
      </c>
    </row>
    <row r="8" spans="1:6">
      <c r="A8" s="21"/>
      <c r="B8" s="22"/>
      <c r="C8" s="18">
        <f>IF(B8="",0,VLOOKUP('051001'!B8,Cenik!$A$3:$C$468,2,FALSE))</f>
        <v>0</v>
      </c>
      <c r="D8" s="18">
        <f>IF(B8="",0,VLOOKUP('051001'!B8,Cenik!$A$3:$C$468,3,FALSE))</f>
        <v>0</v>
      </c>
      <c r="E8" s="23"/>
      <c r="F8" s="20">
        <f t="shared" si="0"/>
        <v>0</v>
      </c>
    </row>
    <row r="9" spans="1:6">
      <c r="A9" s="21"/>
      <c r="B9" s="22"/>
      <c r="C9" s="18">
        <f>IF(B9="",0,VLOOKUP('051001'!B9,Cenik!$A$3:$C$468,2,FALSE))</f>
        <v>0</v>
      </c>
      <c r="D9" s="18">
        <f>IF(B9="",0,VLOOKUP('051001'!B9,Cenik!$A$3:$C$468,3,FALSE))</f>
        <v>0</v>
      </c>
      <c r="E9" s="23"/>
      <c r="F9" s="20">
        <f t="shared" si="0"/>
        <v>0</v>
      </c>
    </row>
    <row r="10" spans="1:6">
      <c r="A10" s="21"/>
      <c r="B10" s="22"/>
      <c r="C10" s="18">
        <f>IF(B10="",0,VLOOKUP('051001'!B10,Cenik!$A$3:$C$468,2,FALSE))</f>
        <v>0</v>
      </c>
      <c r="D10" s="18">
        <f>IF(B10="",0,VLOOKUP('051001'!B10,Cenik!$A$3:$C$468,3,FALSE))</f>
        <v>0</v>
      </c>
      <c r="E10" s="23"/>
      <c r="F10" s="20">
        <f t="shared" si="0"/>
        <v>0</v>
      </c>
    </row>
    <row r="11" spans="1:6">
      <c r="A11" s="21"/>
      <c r="B11" s="22"/>
      <c r="C11" s="18">
        <f>IF(B11="",0,VLOOKUP('051001'!B11,Cenik!$A$3:$C$468,2,FALSE))</f>
        <v>0</v>
      </c>
      <c r="D11" s="18">
        <f>IF(B11="",0,VLOOKUP('051001'!B11,Cenik!$A$3:$C$468,3,FALSE))</f>
        <v>0</v>
      </c>
      <c r="E11" s="23"/>
      <c r="F11" s="20">
        <f t="shared" si="0"/>
        <v>0</v>
      </c>
    </row>
    <row r="12" spans="1:6">
      <c r="A12" s="21"/>
      <c r="B12" s="22"/>
      <c r="C12" s="18">
        <f>IF(B12="",0,VLOOKUP('051001'!B12,Cenik!$A$3:$C$468,2,FALSE))</f>
        <v>0</v>
      </c>
      <c r="D12" s="18">
        <f>IF(B12="",0,VLOOKUP('051001'!B12,Cenik!$A$3:$C$468,3,FALSE))</f>
        <v>0</v>
      </c>
      <c r="E12" s="23"/>
      <c r="F12" s="20">
        <f t="shared" si="0"/>
        <v>0</v>
      </c>
    </row>
    <row r="13" spans="1:6">
      <c r="A13" s="21"/>
      <c r="B13" s="22"/>
      <c r="C13" s="18">
        <f>IF(B13="",0,VLOOKUP('051001'!B13,Cenik!$A$3:$C$468,2,FALSE))</f>
        <v>0</v>
      </c>
      <c r="D13" s="18">
        <f>IF(B13="",0,VLOOKUP('051001'!B13,Cenik!$A$3:$C$468,3,FALSE))</f>
        <v>0</v>
      </c>
      <c r="E13" s="23"/>
      <c r="F13" s="20">
        <f t="shared" si="0"/>
        <v>0</v>
      </c>
    </row>
    <row r="14" spans="1:6" ht="13.5" thickBot="1">
      <c r="A14" s="21"/>
      <c r="B14" s="22"/>
      <c r="C14" s="18">
        <f>IF(B14="",0,VLOOKUP('051001'!B14,Cenik!$A$3:$C$468,2,FALSE))</f>
        <v>0</v>
      </c>
      <c r="D14" s="18">
        <f>IF(B14="",0,VLOOKUP('051001'!B14,Cenik!$A$3:$C$468,3,FALSE))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IF(B16="",0,VLOOKUP('051001'!B16,Cenik!$A$3:$C$468,2,FALSE))</f>
        <v>0</v>
      </c>
      <c r="D16" s="18">
        <f>IF(B16="",0,VLOOKUP('051001'!B16,Cenik!$A$3:$C$468,3,FALSE))</f>
        <v>0</v>
      </c>
      <c r="E16" s="27"/>
      <c r="F16" s="28">
        <f t="shared" ref="F16:F29" si="1">D16*E16</f>
        <v>0</v>
      </c>
    </row>
    <row r="17" spans="1:9">
      <c r="A17" s="21"/>
      <c r="B17" s="29"/>
      <c r="C17" s="18">
        <f>IF(B17="",0,VLOOKUP('051001'!B17,Cenik!$A$3:$C$468,2,FALSE))</f>
        <v>0</v>
      </c>
      <c r="D17" s="18">
        <f>IF(B17="",0,VLOOKUP('051001'!B17,Cenik!$A$3:$C$468,3,FALSE))</f>
        <v>0</v>
      </c>
      <c r="E17" s="30"/>
      <c r="F17" s="28">
        <f t="shared" si="1"/>
        <v>0</v>
      </c>
    </row>
    <row r="18" spans="1:9">
      <c r="A18" s="21"/>
      <c r="B18" s="31"/>
      <c r="C18" s="18">
        <f>IF(B18="",0,VLOOKUP('051001'!B18,Cenik!$A$3:$C$468,2,FALSE))</f>
        <v>0</v>
      </c>
      <c r="D18" s="18">
        <f>IF(B18="",0,VLOOKUP('051001'!B18,Cenik!$A$3:$C$468,3,FALSE))</f>
        <v>0</v>
      </c>
      <c r="E18" s="30"/>
      <c r="F18" s="28">
        <f t="shared" si="1"/>
        <v>0</v>
      </c>
    </row>
    <row r="19" spans="1:9">
      <c r="A19" s="21"/>
      <c r="B19" s="29"/>
      <c r="C19" s="18">
        <f>IF(B19="",0,VLOOKUP('051001'!B19,Cenik!$A$3:$C$468,2,FALSE))</f>
        <v>0</v>
      </c>
      <c r="D19" s="18">
        <f>IF(B19="",0,VLOOKUP('051001'!B19,Cenik!$A$3:$C$468,3,FALSE))</f>
        <v>0</v>
      </c>
      <c r="E19" s="30"/>
      <c r="F19" s="28">
        <f t="shared" si="1"/>
        <v>0</v>
      </c>
    </row>
    <row r="20" spans="1:9">
      <c r="A20" s="21"/>
      <c r="B20" s="29"/>
      <c r="C20" s="18">
        <f>IF(B20="",0,VLOOKUP('051001'!B20,Cenik!$A$3:$C$468,2,FALSE))</f>
        <v>0</v>
      </c>
      <c r="D20" s="18">
        <f>IF(B20="",0,VLOOKUP('051001'!B20,Cenik!$A$3:$C$468,3,FALSE))</f>
        <v>0</v>
      </c>
      <c r="E20" s="30"/>
      <c r="F20" s="28">
        <f t="shared" si="1"/>
        <v>0</v>
      </c>
    </row>
    <row r="21" spans="1:9">
      <c r="A21" s="21"/>
      <c r="B21" s="29"/>
      <c r="C21" s="18">
        <f>IF(B21="",0,VLOOKUP('051001'!B21,Cenik!$A$3:$C$468,2,FALSE))</f>
        <v>0</v>
      </c>
      <c r="D21" s="18">
        <f>IF(B21="",0,VLOOKUP('051001'!B21,Cenik!$A$3:$C$468,3,FALSE))</f>
        <v>0</v>
      </c>
      <c r="E21" s="30"/>
      <c r="F21" s="28">
        <f t="shared" si="1"/>
        <v>0</v>
      </c>
    </row>
    <row r="22" spans="1:9">
      <c r="A22" s="21"/>
      <c r="B22" s="29"/>
      <c r="C22" s="18">
        <f>IF(B22="",0,VLOOKUP('051001'!B22,Cenik!$A$3:$C$468,2,FALSE))</f>
        <v>0</v>
      </c>
      <c r="D22" s="18">
        <f>IF(B22="",0,VLOOKUP('051001'!B22,Cenik!$A$3:$C$468,3,FALSE))</f>
        <v>0</v>
      </c>
      <c r="E22" s="30"/>
      <c r="F22" s="28">
        <f t="shared" si="1"/>
        <v>0</v>
      </c>
    </row>
    <row r="23" spans="1:9">
      <c r="A23" s="21"/>
      <c r="B23" s="29"/>
      <c r="C23" s="18">
        <f>IF(B23="",0,VLOOKUP('051001'!B23,Cenik!$A$3:$C$468,2,FALSE))</f>
        <v>0</v>
      </c>
      <c r="D23" s="18">
        <f>IF(B23="",0,VLOOKUP('051001'!B23,Cenik!$A$3:$C$468,3,FALSE))</f>
        <v>0</v>
      </c>
      <c r="E23" s="30"/>
      <c r="F23" s="28">
        <f t="shared" si="1"/>
        <v>0</v>
      </c>
    </row>
    <row r="24" spans="1:9">
      <c r="A24" s="21"/>
      <c r="B24" s="29"/>
      <c r="C24" s="18">
        <f>IF(B24="",0,VLOOKUP('051001'!B24,Cenik!$A$3:$C$468,2,FALSE))</f>
        <v>0</v>
      </c>
      <c r="D24" s="18">
        <f>IF(B24="",0,VLOOKUP('051001'!B24,Cenik!$A$3:$C$468,3,FALSE))</f>
        <v>0</v>
      </c>
      <c r="E24" s="30"/>
      <c r="F24" s="28">
        <f t="shared" si="1"/>
        <v>0</v>
      </c>
    </row>
    <row r="25" spans="1:9">
      <c r="A25" s="21"/>
      <c r="B25" s="29"/>
      <c r="C25" s="18">
        <f>IF(B25="",0,VLOOKUP('051001'!B25,Cenik!$A$3:$C$468,2,FALSE))</f>
        <v>0</v>
      </c>
      <c r="D25" s="18">
        <f>IF(B25="",0,VLOOKUP('051001'!B25,Cenik!$A$3:$C$468,3,FALSE))</f>
        <v>0</v>
      </c>
      <c r="E25" s="30"/>
      <c r="F25" s="28">
        <f t="shared" si="1"/>
        <v>0</v>
      </c>
    </row>
    <row r="26" spans="1:9">
      <c r="A26" s="21"/>
      <c r="B26" s="29"/>
      <c r="C26" s="18">
        <f>IF(B26="",0,VLOOKUP('051001'!B26,Cenik!$A$3:$C$468,2,FALSE))</f>
        <v>0</v>
      </c>
      <c r="D26" s="18">
        <f>IF(B26="",0,VLOOKUP('051001'!B26,Cenik!$A$3:$C$468,3,FALSE))</f>
        <v>0</v>
      </c>
      <c r="E26" s="30"/>
      <c r="F26" s="28">
        <f t="shared" si="1"/>
        <v>0</v>
      </c>
    </row>
    <row r="27" spans="1:9">
      <c r="A27" s="21"/>
      <c r="B27" s="29"/>
      <c r="C27" s="18">
        <f>IF(B27="",0,VLOOKUP('051001'!B27,Cenik!$A$3:$C$468,2,FALSE))</f>
        <v>0</v>
      </c>
      <c r="D27" s="18">
        <f>IF(B27="",0,VLOOKUP('051001'!B27,Cenik!$A$3:$C$468,3,FALSE))</f>
        <v>0</v>
      </c>
      <c r="E27" s="30"/>
      <c r="F27" s="28">
        <f t="shared" si="1"/>
        <v>0</v>
      </c>
    </row>
    <row r="28" spans="1:9">
      <c r="A28" s="21"/>
      <c r="B28" s="29"/>
      <c r="C28" s="18">
        <f>IF(B28="",0,VLOOKUP('051001'!B28,Cenik!$A$3:$C$468,2,FALSE))</f>
        <v>0</v>
      </c>
      <c r="D28" s="18">
        <f>IF(B28="",0,VLOOKUP('051001'!B28,Cenik!$A$3:$C$468,3,FALSE))</f>
        <v>0</v>
      </c>
      <c r="E28" s="30"/>
      <c r="F28" s="28">
        <f t="shared" si="1"/>
        <v>0</v>
      </c>
    </row>
    <row r="29" spans="1:9" ht="13.5" thickBot="1">
      <c r="A29" s="21"/>
      <c r="B29" s="29"/>
      <c r="C29" s="18">
        <f>IF(B29="",0,VLOOKUP('051001'!B29,Cenik!$A$3:$C$468,2,FALSE))</f>
        <v>0</v>
      </c>
      <c r="D29" s="18">
        <f>IF(B29="",0,VLOOKUP('051001'!B29,Cenik!$A$3:$C$468,3,FALSE))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IF(B31="",0,VLOOKUP('051001'!B31,Cenik!$A$3:$C$468,2,FALSE))</f>
        <v>0</v>
      </c>
      <c r="D31" s="33">
        <f>IF(B31="",0,VLOOKUP('051001'!B31,Cenik!$A$3:$C$468,3,FALSE))</f>
        <v>0</v>
      </c>
      <c r="E31" s="27"/>
      <c r="F31" s="34">
        <f t="shared" ref="F31:F44" si="2">D31*E31</f>
        <v>0</v>
      </c>
      <c r="I31" s="7"/>
    </row>
    <row r="32" spans="1:9">
      <c r="A32" s="21"/>
      <c r="B32" s="29"/>
      <c r="C32" s="18">
        <f>IF(B32="",0,VLOOKUP('051001'!B32,Cenik!$A$3:$C$468,2,FALSE))</f>
        <v>0</v>
      </c>
      <c r="D32" s="18">
        <f>IF(B32="",0,VLOOKUP('051001'!B32,Cenik!$A$3:$C$468,3,FALSE))</f>
        <v>0</v>
      </c>
      <c r="E32" s="30"/>
      <c r="F32" s="28">
        <f t="shared" si="2"/>
        <v>0</v>
      </c>
      <c r="I32" s="7"/>
    </row>
    <row r="33" spans="1:6">
      <c r="A33" s="21"/>
      <c r="B33" s="29"/>
      <c r="C33" s="18">
        <f>IF(B33="",0,VLOOKUP('051001'!B33,Cenik!$A$3:$C$468,2,FALSE))</f>
        <v>0</v>
      </c>
      <c r="D33" s="18">
        <f>IF(B33="",0,VLOOKUP('051001'!B33,Cenik!$A$3:$C$468,3,FALSE))</f>
        <v>0</v>
      </c>
      <c r="E33" s="30"/>
      <c r="F33" s="28">
        <f t="shared" si="2"/>
        <v>0</v>
      </c>
    </row>
    <row r="34" spans="1:6">
      <c r="A34" s="21"/>
      <c r="B34" s="29"/>
      <c r="C34" s="18">
        <f>IF(B34="",0,VLOOKUP('051001'!B34,Cenik!$A$3:$C$468,2,FALSE))</f>
        <v>0</v>
      </c>
      <c r="D34" s="18">
        <f>IF(B34="",0,VLOOKUP('051001'!B34,Cenik!$A$3:$C$468,3,FALSE))</f>
        <v>0</v>
      </c>
      <c r="E34" s="30"/>
      <c r="F34" s="28">
        <f t="shared" si="2"/>
        <v>0</v>
      </c>
    </row>
    <row r="35" spans="1:6">
      <c r="A35" s="21"/>
      <c r="B35" s="29"/>
      <c r="C35" s="18">
        <f>IF(B35="",0,VLOOKUP('051001'!B35,Cenik!$A$3:$C$468,2,FALSE))</f>
        <v>0</v>
      </c>
      <c r="D35" s="18">
        <f>IF(B35="",0,VLOOKUP('051001'!B35,Cenik!$A$3:$C$468,3,FALSE))</f>
        <v>0</v>
      </c>
      <c r="E35" s="30"/>
      <c r="F35" s="28">
        <f t="shared" si="2"/>
        <v>0</v>
      </c>
    </row>
    <row r="36" spans="1:6">
      <c r="A36" s="21"/>
      <c r="B36" s="29"/>
      <c r="C36" s="18">
        <f>IF(B36="",0,VLOOKUP('051001'!B36,Cenik!$A$3:$C$468,2,FALSE))</f>
        <v>0</v>
      </c>
      <c r="D36" s="18">
        <f>IF(B36="",0,VLOOKUP('051001'!B36,Cenik!$A$3:$C$468,3,FALSE))</f>
        <v>0</v>
      </c>
      <c r="E36" s="30"/>
      <c r="F36" s="28">
        <f t="shared" si="2"/>
        <v>0</v>
      </c>
    </row>
    <row r="37" spans="1:6">
      <c r="A37" s="21"/>
      <c r="B37" s="29"/>
      <c r="C37" s="18">
        <f>IF(B37="",0,VLOOKUP('051001'!B37,Cenik!$A$3:$C$468,2,FALSE))</f>
        <v>0</v>
      </c>
      <c r="D37" s="18">
        <f>IF(B37="",0,VLOOKUP('051001'!B37,Cenik!$A$3:$C$468,3,FALSE))</f>
        <v>0</v>
      </c>
      <c r="E37" s="30"/>
      <c r="F37" s="28">
        <f t="shared" si="2"/>
        <v>0</v>
      </c>
    </row>
    <row r="38" spans="1:6">
      <c r="A38" s="21"/>
      <c r="B38" s="29"/>
      <c r="C38" s="18">
        <f>IF(B38="",0,VLOOKUP('051001'!B38,Cenik!$A$3:$C$468,2,FALSE))</f>
        <v>0</v>
      </c>
      <c r="D38" s="18">
        <f>IF(B38="",0,VLOOKUP('051001'!B38,Cenik!$A$3:$C$468,3,FALSE))</f>
        <v>0</v>
      </c>
      <c r="E38" s="30"/>
      <c r="F38" s="28">
        <f t="shared" si="2"/>
        <v>0</v>
      </c>
    </row>
    <row r="39" spans="1:6">
      <c r="A39" s="21"/>
      <c r="B39" s="29"/>
      <c r="C39" s="18">
        <f>IF(B39="",0,VLOOKUP('051001'!B39,Cenik!$A$3:$C$468,2,FALSE))</f>
        <v>0</v>
      </c>
      <c r="D39" s="18">
        <f>IF(B39="",0,VLOOKUP('051001'!B39,Cenik!$A$3:$C$468,3,FALSE))</f>
        <v>0</v>
      </c>
      <c r="E39" s="30"/>
      <c r="F39" s="28">
        <f t="shared" si="2"/>
        <v>0</v>
      </c>
    </row>
    <row r="40" spans="1:6">
      <c r="A40" s="21"/>
      <c r="B40" s="29"/>
      <c r="C40" s="18">
        <f>IF(B40="",0,VLOOKUP('051001'!B40,Cenik!$A$3:$C$468,2,FALSE))</f>
        <v>0</v>
      </c>
      <c r="D40" s="18">
        <f>IF(B40="",0,VLOOKUP('051001'!B40,Cenik!$A$3:$C$468,3,FALSE))</f>
        <v>0</v>
      </c>
      <c r="E40" s="30"/>
      <c r="F40" s="28">
        <f t="shared" si="2"/>
        <v>0</v>
      </c>
    </row>
    <row r="41" spans="1:6">
      <c r="A41" s="21"/>
      <c r="B41" s="29"/>
      <c r="C41" s="18">
        <f>IF(B41="",0,VLOOKUP('051001'!B41,Cenik!$A$3:$C$468,2,FALSE))</f>
        <v>0</v>
      </c>
      <c r="D41" s="18">
        <f>IF(B41="",0,VLOOKUP('051001'!B41,Cenik!$A$3:$C$468,3,FALSE))</f>
        <v>0</v>
      </c>
      <c r="E41" s="30"/>
      <c r="F41" s="28">
        <f t="shared" si="2"/>
        <v>0</v>
      </c>
    </row>
    <row r="42" spans="1:6">
      <c r="A42" s="21"/>
      <c r="B42" s="29"/>
      <c r="C42" s="18">
        <f>IF(B42="",0,VLOOKUP('051001'!B42,Cenik!$A$3:$C$468,2,FALSE))</f>
        <v>0</v>
      </c>
      <c r="D42" s="18">
        <f>IF(B42="",0,VLOOKUP('051001'!B42,Cenik!$A$3:$C$468,3,FALSE))</f>
        <v>0</v>
      </c>
      <c r="E42" s="30"/>
      <c r="F42" s="28">
        <f t="shared" si="2"/>
        <v>0</v>
      </c>
    </row>
    <row r="43" spans="1:6">
      <c r="A43" s="21"/>
      <c r="B43" s="29"/>
      <c r="C43" s="18">
        <f>IF(B43="",0,VLOOKUP('051001'!B43,Cenik!$A$3:$C$468,2,FALSE))</f>
        <v>0</v>
      </c>
      <c r="D43" s="18">
        <f>IF(B43="",0,VLOOKUP('051001'!B43,Cenik!$A$3:$C$468,3,FALSE))</f>
        <v>0</v>
      </c>
      <c r="E43" s="30"/>
      <c r="F43" s="28">
        <f t="shared" si="2"/>
        <v>0</v>
      </c>
    </row>
    <row r="44" spans="1:6" ht="13.5" thickBot="1">
      <c r="A44" s="35"/>
      <c r="B44" s="36"/>
      <c r="C44" s="37">
        <f>IF(B44="",0,VLOOKUP('051001'!B44,Cenik!$A$3:$C$468,2,FALSE))</f>
        <v>0</v>
      </c>
      <c r="D44" s="37">
        <f>IF(B44="",0,VLOOKUP('051001'!B44,Cenik!$A$3:$C$468,3,FALSE))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653</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797</v>
      </c>
      <c r="C1" s="210"/>
      <c r="D1" s="211"/>
      <c r="E1" s="215" t="s">
        <v>384</v>
      </c>
      <c r="F1" s="217" t="s">
        <v>70</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IF(B5="",0,VLOOKUP('051002'!B5,Cenik!$A$3:$C$468,2,FALSE))</f>
        <v>0</v>
      </c>
      <c r="D5" s="18">
        <f>IF(B5="",0,VLOOKUP('051002'!B5,Cenik!$A$3:$C$468,3,FALSE))</f>
        <v>0</v>
      </c>
      <c r="E5" s="19"/>
      <c r="F5" s="20">
        <f t="shared" ref="F5:F14" si="0">D5*E5</f>
        <v>0</v>
      </c>
    </row>
    <row r="6" spans="1:6">
      <c r="A6" s="21"/>
      <c r="B6" s="22"/>
      <c r="C6" s="18">
        <f>IF(B6="",0,VLOOKUP('051002'!B6,Cenik!$A$3:$C$468,2,FALSE))</f>
        <v>0</v>
      </c>
      <c r="D6" s="18">
        <f>IF(B6="",0,VLOOKUP('051002'!B6,Cenik!$A$3:$C$468,3,FALSE))</f>
        <v>0</v>
      </c>
      <c r="E6" s="23"/>
      <c r="F6" s="20">
        <f t="shared" si="0"/>
        <v>0</v>
      </c>
    </row>
    <row r="7" spans="1:6">
      <c r="A7" s="21"/>
      <c r="B7" s="22"/>
      <c r="C7" s="18">
        <f>IF(B7="",0,VLOOKUP('051002'!B7,Cenik!$A$3:$C$468,2,FALSE))</f>
        <v>0</v>
      </c>
      <c r="D7" s="18">
        <f>IF(B7="",0,VLOOKUP('051002'!B7,Cenik!$A$3:$C$468,3,FALSE))</f>
        <v>0</v>
      </c>
      <c r="E7" s="23"/>
      <c r="F7" s="20">
        <f t="shared" si="0"/>
        <v>0</v>
      </c>
    </row>
    <row r="8" spans="1:6">
      <c r="A8" s="21"/>
      <c r="B8" s="22"/>
      <c r="C8" s="18">
        <f>IF(B8="",0,VLOOKUP('051002'!B8,Cenik!$A$3:$C$468,2,FALSE))</f>
        <v>0</v>
      </c>
      <c r="D8" s="18">
        <f>IF(B8="",0,VLOOKUP('051002'!B8,Cenik!$A$3:$C$468,3,FALSE))</f>
        <v>0</v>
      </c>
      <c r="E8" s="23"/>
      <c r="F8" s="20">
        <f t="shared" si="0"/>
        <v>0</v>
      </c>
    </row>
    <row r="9" spans="1:6">
      <c r="A9" s="21"/>
      <c r="B9" s="22"/>
      <c r="C9" s="18">
        <f>IF(B9="",0,VLOOKUP('051002'!B9,Cenik!$A$3:$C$468,2,FALSE))</f>
        <v>0</v>
      </c>
      <c r="D9" s="18">
        <f>IF(B9="",0,VLOOKUP('051002'!B9,Cenik!$A$3:$C$468,3,FALSE))</f>
        <v>0</v>
      </c>
      <c r="E9" s="23"/>
      <c r="F9" s="20">
        <f t="shared" si="0"/>
        <v>0</v>
      </c>
    </row>
    <row r="10" spans="1:6">
      <c r="A10" s="21"/>
      <c r="B10" s="22"/>
      <c r="C10" s="18">
        <f>IF(B10="",0,VLOOKUP('051002'!B10,Cenik!$A$3:$C$468,2,FALSE))</f>
        <v>0</v>
      </c>
      <c r="D10" s="18">
        <f>IF(B10="",0,VLOOKUP('051002'!B10,Cenik!$A$3:$C$468,3,FALSE))</f>
        <v>0</v>
      </c>
      <c r="E10" s="23"/>
      <c r="F10" s="20">
        <f t="shared" si="0"/>
        <v>0</v>
      </c>
    </row>
    <row r="11" spans="1:6">
      <c r="A11" s="21"/>
      <c r="B11" s="22"/>
      <c r="C11" s="18">
        <f>IF(B11="",0,VLOOKUP('051002'!B11,Cenik!$A$3:$C$468,2,FALSE))</f>
        <v>0</v>
      </c>
      <c r="D11" s="18">
        <f>IF(B11="",0,VLOOKUP('051002'!B11,Cenik!$A$3:$C$468,3,FALSE))</f>
        <v>0</v>
      </c>
      <c r="E11" s="23"/>
      <c r="F11" s="20">
        <f t="shared" si="0"/>
        <v>0</v>
      </c>
    </row>
    <row r="12" spans="1:6">
      <c r="A12" s="21"/>
      <c r="B12" s="22"/>
      <c r="C12" s="18">
        <f>IF(B12="",0,VLOOKUP('051002'!B12,Cenik!$A$3:$C$468,2,FALSE))</f>
        <v>0</v>
      </c>
      <c r="D12" s="18">
        <f>IF(B12="",0,VLOOKUP('051002'!B12,Cenik!$A$3:$C$468,3,FALSE))</f>
        <v>0</v>
      </c>
      <c r="E12" s="23"/>
      <c r="F12" s="20">
        <f t="shared" si="0"/>
        <v>0</v>
      </c>
    </row>
    <row r="13" spans="1:6">
      <c r="A13" s="21"/>
      <c r="B13" s="22"/>
      <c r="C13" s="18">
        <f>IF(B13="",0,VLOOKUP('051002'!B13,Cenik!$A$3:$C$468,2,FALSE))</f>
        <v>0</v>
      </c>
      <c r="D13" s="18">
        <f>IF(B13="",0,VLOOKUP('051002'!B13,Cenik!$A$3:$C$468,3,FALSE))</f>
        <v>0</v>
      </c>
      <c r="E13" s="23"/>
      <c r="F13" s="20">
        <f t="shared" si="0"/>
        <v>0</v>
      </c>
    </row>
    <row r="14" spans="1:6" ht="13.5" thickBot="1">
      <c r="A14" s="21"/>
      <c r="B14" s="22"/>
      <c r="C14" s="18">
        <f>IF(B14="",0,VLOOKUP('051002'!B14,Cenik!$A$3:$C$468,2,FALSE))</f>
        <v>0</v>
      </c>
      <c r="D14" s="18">
        <f>IF(B14="",0,VLOOKUP('051002'!B14,Cenik!$A$3:$C$468,3,FALSE))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IF(B16="",0,VLOOKUP('051002'!B16,Cenik!$A$3:$C$468,2,FALSE))</f>
        <v>0</v>
      </c>
      <c r="D16" s="18">
        <f>IF(B16="",0,VLOOKUP('051002'!B16,Cenik!$A$3:$C$468,3,FALSE))</f>
        <v>0</v>
      </c>
      <c r="E16" s="27"/>
      <c r="F16" s="28">
        <f t="shared" ref="F16:F29" si="1">D16*E16</f>
        <v>0</v>
      </c>
    </row>
    <row r="17" spans="1:9">
      <c r="A17" s="21"/>
      <c r="B17" s="29"/>
      <c r="C17" s="18">
        <f>IF(B17="",0,VLOOKUP('051002'!B17,Cenik!$A$3:$C$468,2,FALSE))</f>
        <v>0</v>
      </c>
      <c r="D17" s="18">
        <f>IF(B17="",0,VLOOKUP('051002'!B17,Cenik!$A$3:$C$468,3,FALSE))</f>
        <v>0</v>
      </c>
      <c r="E17" s="30"/>
      <c r="F17" s="28">
        <f t="shared" si="1"/>
        <v>0</v>
      </c>
    </row>
    <row r="18" spans="1:9">
      <c r="A18" s="21"/>
      <c r="B18" s="31"/>
      <c r="C18" s="18">
        <f>IF(B18="",0,VLOOKUP('051002'!B18,Cenik!$A$3:$C$468,2,FALSE))</f>
        <v>0</v>
      </c>
      <c r="D18" s="18">
        <f>IF(B18="",0,VLOOKUP('051002'!B18,Cenik!$A$3:$C$468,3,FALSE))</f>
        <v>0</v>
      </c>
      <c r="E18" s="30"/>
      <c r="F18" s="28">
        <f t="shared" si="1"/>
        <v>0</v>
      </c>
    </row>
    <row r="19" spans="1:9">
      <c r="A19" s="21"/>
      <c r="B19" s="29"/>
      <c r="C19" s="18">
        <f>IF(B19="",0,VLOOKUP('051002'!B19,Cenik!$A$3:$C$468,2,FALSE))</f>
        <v>0</v>
      </c>
      <c r="D19" s="18">
        <f>IF(B19="",0,VLOOKUP('051002'!B19,Cenik!$A$3:$C$468,3,FALSE))</f>
        <v>0</v>
      </c>
      <c r="E19" s="30"/>
      <c r="F19" s="28">
        <f t="shared" si="1"/>
        <v>0</v>
      </c>
    </row>
    <row r="20" spans="1:9">
      <c r="A20" s="21"/>
      <c r="B20" s="29"/>
      <c r="C20" s="18">
        <f>IF(B20="",0,VLOOKUP('051002'!B20,Cenik!$A$3:$C$468,2,FALSE))</f>
        <v>0</v>
      </c>
      <c r="D20" s="18">
        <f>IF(B20="",0,VLOOKUP('051002'!B20,Cenik!$A$3:$C$468,3,FALSE))</f>
        <v>0</v>
      </c>
      <c r="E20" s="30"/>
      <c r="F20" s="28">
        <f t="shared" si="1"/>
        <v>0</v>
      </c>
    </row>
    <row r="21" spans="1:9">
      <c r="A21" s="21"/>
      <c r="B21" s="29"/>
      <c r="C21" s="18">
        <f>IF(B21="",0,VLOOKUP('051002'!B21,Cenik!$A$3:$C$468,2,FALSE))</f>
        <v>0</v>
      </c>
      <c r="D21" s="18">
        <f>IF(B21="",0,VLOOKUP('051002'!B21,Cenik!$A$3:$C$468,3,FALSE))</f>
        <v>0</v>
      </c>
      <c r="E21" s="30"/>
      <c r="F21" s="28">
        <f t="shared" si="1"/>
        <v>0</v>
      </c>
    </row>
    <row r="22" spans="1:9">
      <c r="A22" s="21"/>
      <c r="B22" s="29"/>
      <c r="C22" s="18">
        <f>IF(B22="",0,VLOOKUP('051002'!B22,Cenik!$A$3:$C$468,2,FALSE))</f>
        <v>0</v>
      </c>
      <c r="D22" s="18">
        <f>IF(B22="",0,VLOOKUP('051002'!B22,Cenik!$A$3:$C$468,3,FALSE))</f>
        <v>0</v>
      </c>
      <c r="E22" s="30"/>
      <c r="F22" s="28">
        <f t="shared" si="1"/>
        <v>0</v>
      </c>
    </row>
    <row r="23" spans="1:9">
      <c r="A23" s="21"/>
      <c r="B23" s="29"/>
      <c r="C23" s="18">
        <f>IF(B23="",0,VLOOKUP('051002'!B23,Cenik!$A$3:$C$468,2,FALSE))</f>
        <v>0</v>
      </c>
      <c r="D23" s="18">
        <f>IF(B23="",0,VLOOKUP('051002'!B23,Cenik!$A$3:$C$468,3,FALSE))</f>
        <v>0</v>
      </c>
      <c r="E23" s="30"/>
      <c r="F23" s="28">
        <f t="shared" si="1"/>
        <v>0</v>
      </c>
    </row>
    <row r="24" spans="1:9">
      <c r="A24" s="21"/>
      <c r="B24" s="29"/>
      <c r="C24" s="18">
        <f>IF(B24="",0,VLOOKUP('051002'!B24,Cenik!$A$3:$C$468,2,FALSE))</f>
        <v>0</v>
      </c>
      <c r="D24" s="18">
        <f>IF(B24="",0,VLOOKUP('051002'!B24,Cenik!$A$3:$C$468,3,FALSE))</f>
        <v>0</v>
      </c>
      <c r="E24" s="30"/>
      <c r="F24" s="28">
        <f t="shared" si="1"/>
        <v>0</v>
      </c>
    </row>
    <row r="25" spans="1:9">
      <c r="A25" s="21"/>
      <c r="B25" s="29"/>
      <c r="C25" s="18">
        <f>IF(B25="",0,VLOOKUP('051002'!B25,Cenik!$A$3:$C$468,2,FALSE))</f>
        <v>0</v>
      </c>
      <c r="D25" s="18">
        <f>IF(B25="",0,VLOOKUP('051002'!B25,Cenik!$A$3:$C$468,3,FALSE))</f>
        <v>0</v>
      </c>
      <c r="E25" s="30"/>
      <c r="F25" s="28">
        <f t="shared" si="1"/>
        <v>0</v>
      </c>
    </row>
    <row r="26" spans="1:9">
      <c r="A26" s="21"/>
      <c r="B26" s="29"/>
      <c r="C26" s="18">
        <f>IF(B26="",0,VLOOKUP('051002'!B26,Cenik!$A$3:$C$468,2,FALSE))</f>
        <v>0</v>
      </c>
      <c r="D26" s="18">
        <f>IF(B26="",0,VLOOKUP('051002'!B26,Cenik!$A$3:$C$468,3,FALSE))</f>
        <v>0</v>
      </c>
      <c r="E26" s="30"/>
      <c r="F26" s="28">
        <f t="shared" si="1"/>
        <v>0</v>
      </c>
    </row>
    <row r="27" spans="1:9">
      <c r="A27" s="21"/>
      <c r="B27" s="29"/>
      <c r="C27" s="18">
        <f>IF(B27="",0,VLOOKUP('051002'!B27,Cenik!$A$3:$C$468,2,FALSE))</f>
        <v>0</v>
      </c>
      <c r="D27" s="18">
        <f>IF(B27="",0,VLOOKUP('051002'!B27,Cenik!$A$3:$C$468,3,FALSE))</f>
        <v>0</v>
      </c>
      <c r="E27" s="30"/>
      <c r="F27" s="28">
        <f t="shared" si="1"/>
        <v>0</v>
      </c>
    </row>
    <row r="28" spans="1:9">
      <c r="A28" s="21"/>
      <c r="B28" s="29"/>
      <c r="C28" s="18">
        <f>IF(B28="",0,VLOOKUP('051002'!B28,Cenik!$A$3:$C$468,2,FALSE))</f>
        <v>0</v>
      </c>
      <c r="D28" s="18">
        <f>IF(B28="",0,VLOOKUP('051002'!B28,Cenik!$A$3:$C$468,3,FALSE))</f>
        <v>0</v>
      </c>
      <c r="E28" s="30"/>
      <c r="F28" s="28">
        <f t="shared" si="1"/>
        <v>0</v>
      </c>
    </row>
    <row r="29" spans="1:9" ht="13.5" thickBot="1">
      <c r="A29" s="21"/>
      <c r="B29" s="29"/>
      <c r="C29" s="18">
        <f>IF(B29="",0,VLOOKUP('051002'!B29,Cenik!$A$3:$C$468,2,FALSE))</f>
        <v>0</v>
      </c>
      <c r="D29" s="18">
        <f>IF(B29="",0,VLOOKUP('051002'!B29,Cenik!$A$3:$C$468,3,FALSE))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IF(B31="",0,VLOOKUP('051002'!B31,Cenik!$A$3:$C$468,2,FALSE))</f>
        <v>0</v>
      </c>
      <c r="D31" s="33">
        <f>IF(B31="",0,VLOOKUP('051002'!B31,Cenik!$A$3:$C$468,3,FALSE))</f>
        <v>0</v>
      </c>
      <c r="E31" s="27"/>
      <c r="F31" s="34">
        <f t="shared" ref="F31:F44" si="2">D31*E31</f>
        <v>0</v>
      </c>
      <c r="I31" s="7"/>
    </row>
    <row r="32" spans="1:9">
      <c r="A32" s="21"/>
      <c r="B32" s="29"/>
      <c r="C32" s="18">
        <f>IF(B32="",0,VLOOKUP('051002'!B32,Cenik!$A$3:$C$468,2,FALSE))</f>
        <v>0</v>
      </c>
      <c r="D32" s="18">
        <f>IF(B32="",0,VLOOKUP('051002'!B32,Cenik!$A$3:$C$468,3,FALSE))</f>
        <v>0</v>
      </c>
      <c r="E32" s="30"/>
      <c r="F32" s="28">
        <f t="shared" si="2"/>
        <v>0</v>
      </c>
      <c r="I32" s="7"/>
    </row>
    <row r="33" spans="1:6">
      <c r="A33" s="21"/>
      <c r="B33" s="29"/>
      <c r="C33" s="18">
        <f>IF(B33="",0,VLOOKUP('051002'!B33,Cenik!$A$3:$C$468,2,FALSE))</f>
        <v>0</v>
      </c>
      <c r="D33" s="18">
        <f>IF(B33="",0,VLOOKUP('051002'!B33,Cenik!$A$3:$C$468,3,FALSE))</f>
        <v>0</v>
      </c>
      <c r="E33" s="30"/>
      <c r="F33" s="28">
        <f t="shared" si="2"/>
        <v>0</v>
      </c>
    </row>
    <row r="34" spans="1:6">
      <c r="A34" s="21"/>
      <c r="B34" s="29"/>
      <c r="C34" s="18">
        <f>IF(B34="",0,VLOOKUP('051002'!B34,Cenik!$A$3:$C$468,2,FALSE))</f>
        <v>0</v>
      </c>
      <c r="D34" s="18">
        <f>IF(B34="",0,VLOOKUP('051002'!B34,Cenik!$A$3:$C$468,3,FALSE))</f>
        <v>0</v>
      </c>
      <c r="E34" s="30"/>
      <c r="F34" s="28">
        <f t="shared" si="2"/>
        <v>0</v>
      </c>
    </row>
    <row r="35" spans="1:6">
      <c r="A35" s="21"/>
      <c r="B35" s="29"/>
      <c r="C35" s="18">
        <f>IF(B35="",0,VLOOKUP('051002'!B35,Cenik!$A$3:$C$468,2,FALSE))</f>
        <v>0</v>
      </c>
      <c r="D35" s="18">
        <f>IF(B35="",0,VLOOKUP('051002'!B35,Cenik!$A$3:$C$468,3,FALSE))</f>
        <v>0</v>
      </c>
      <c r="E35" s="30"/>
      <c r="F35" s="28">
        <f t="shared" si="2"/>
        <v>0</v>
      </c>
    </row>
    <row r="36" spans="1:6">
      <c r="A36" s="21"/>
      <c r="B36" s="29"/>
      <c r="C36" s="18">
        <f>IF(B36="",0,VLOOKUP('051002'!B36,Cenik!$A$3:$C$468,2,FALSE))</f>
        <v>0</v>
      </c>
      <c r="D36" s="18">
        <f>IF(B36="",0,VLOOKUP('051002'!B36,Cenik!$A$3:$C$468,3,FALSE))</f>
        <v>0</v>
      </c>
      <c r="E36" s="30"/>
      <c r="F36" s="28">
        <f t="shared" si="2"/>
        <v>0</v>
      </c>
    </row>
    <row r="37" spans="1:6">
      <c r="A37" s="21"/>
      <c r="B37" s="29"/>
      <c r="C37" s="18">
        <f>IF(B37="",0,VLOOKUP('051002'!B37,Cenik!$A$3:$C$468,2,FALSE))</f>
        <v>0</v>
      </c>
      <c r="D37" s="18">
        <f>IF(B37="",0,VLOOKUP('051002'!B37,Cenik!$A$3:$C$468,3,FALSE))</f>
        <v>0</v>
      </c>
      <c r="E37" s="30"/>
      <c r="F37" s="28">
        <f t="shared" si="2"/>
        <v>0</v>
      </c>
    </row>
    <row r="38" spans="1:6">
      <c r="A38" s="21"/>
      <c r="B38" s="29"/>
      <c r="C38" s="18">
        <f>IF(B38="",0,VLOOKUP('051002'!B38,Cenik!$A$3:$C$468,2,FALSE))</f>
        <v>0</v>
      </c>
      <c r="D38" s="18">
        <f>IF(B38="",0,VLOOKUP('051002'!B38,Cenik!$A$3:$C$468,3,FALSE))</f>
        <v>0</v>
      </c>
      <c r="E38" s="30"/>
      <c r="F38" s="28">
        <f t="shared" si="2"/>
        <v>0</v>
      </c>
    </row>
    <row r="39" spans="1:6">
      <c r="A39" s="21"/>
      <c r="B39" s="29"/>
      <c r="C39" s="18">
        <f>IF(B39="",0,VLOOKUP('051002'!B39,Cenik!$A$3:$C$468,2,FALSE))</f>
        <v>0</v>
      </c>
      <c r="D39" s="18">
        <f>IF(B39="",0,VLOOKUP('051002'!B39,Cenik!$A$3:$C$468,3,FALSE))</f>
        <v>0</v>
      </c>
      <c r="E39" s="30"/>
      <c r="F39" s="28">
        <f t="shared" si="2"/>
        <v>0</v>
      </c>
    </row>
    <row r="40" spans="1:6">
      <c r="A40" s="21"/>
      <c r="B40" s="29"/>
      <c r="C40" s="18">
        <f>IF(B40="",0,VLOOKUP('051002'!B40,Cenik!$A$3:$C$468,2,FALSE))</f>
        <v>0</v>
      </c>
      <c r="D40" s="18">
        <f>IF(B40="",0,VLOOKUP('051002'!B40,Cenik!$A$3:$C$468,3,FALSE))</f>
        <v>0</v>
      </c>
      <c r="E40" s="30"/>
      <c r="F40" s="28">
        <f t="shared" si="2"/>
        <v>0</v>
      </c>
    </row>
    <row r="41" spans="1:6">
      <c r="A41" s="21"/>
      <c r="B41" s="29"/>
      <c r="C41" s="18">
        <f>IF(B41="",0,VLOOKUP('051002'!B41,Cenik!$A$3:$C$468,2,FALSE))</f>
        <v>0</v>
      </c>
      <c r="D41" s="18">
        <f>IF(B41="",0,VLOOKUP('051002'!B41,Cenik!$A$3:$C$468,3,FALSE))</f>
        <v>0</v>
      </c>
      <c r="E41" s="30"/>
      <c r="F41" s="28">
        <f t="shared" si="2"/>
        <v>0</v>
      </c>
    </row>
    <row r="42" spans="1:6">
      <c r="A42" s="21"/>
      <c r="B42" s="29"/>
      <c r="C42" s="18">
        <f>IF(B42="",0,VLOOKUP('051002'!B42,Cenik!$A$3:$C$468,2,FALSE))</f>
        <v>0</v>
      </c>
      <c r="D42" s="18">
        <f>IF(B42="",0,VLOOKUP('051002'!B42,Cenik!$A$3:$C$468,3,FALSE))</f>
        <v>0</v>
      </c>
      <c r="E42" s="30"/>
      <c r="F42" s="28">
        <f t="shared" si="2"/>
        <v>0</v>
      </c>
    </row>
    <row r="43" spans="1:6">
      <c r="A43" s="21"/>
      <c r="B43" s="29"/>
      <c r="C43" s="18">
        <f>IF(B43="",0,VLOOKUP('051002'!B43,Cenik!$A$3:$C$468,2,FALSE))</f>
        <v>0</v>
      </c>
      <c r="D43" s="18">
        <f>IF(B43="",0,VLOOKUP('051002'!B43,Cenik!$A$3:$C$468,3,FALSE))</f>
        <v>0</v>
      </c>
      <c r="E43" s="30"/>
      <c r="F43" s="28">
        <f t="shared" si="2"/>
        <v>0</v>
      </c>
    </row>
    <row r="44" spans="1:6" ht="13.5" thickBot="1">
      <c r="A44" s="35"/>
      <c r="B44" s="36"/>
      <c r="C44" s="37">
        <f>IF(B44="",0,VLOOKUP('051002'!B44,Cenik!$A$3:$C$468,2,FALSE))</f>
        <v>0</v>
      </c>
      <c r="D44" s="37">
        <f>IF(B44="",0,VLOOKUP('051002'!B44,Cenik!$A$3:$C$468,3,FALSE))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653</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798</v>
      </c>
      <c r="C1" s="210"/>
      <c r="D1" s="211"/>
      <c r="E1" s="215" t="s">
        <v>384</v>
      </c>
      <c r="F1" s="217" t="s">
        <v>70</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IF(B5="",0,VLOOKUP('051101'!B5,Cenik!$A$3:$C$468,2,FALSE))</f>
        <v>0</v>
      </c>
      <c r="D5" s="18">
        <f>IF(B5="",0,VLOOKUP('051101'!B5,Cenik!$A$3:$C$468,3,FALSE))</f>
        <v>0</v>
      </c>
      <c r="E5" s="19"/>
      <c r="F5" s="20">
        <f t="shared" ref="F5:F14" si="0">D5*E5</f>
        <v>0</v>
      </c>
    </row>
    <row r="6" spans="1:6">
      <c r="A6" s="21"/>
      <c r="B6" s="22"/>
      <c r="C6" s="18">
        <f>IF(B6="",0,VLOOKUP('051101'!B6,Cenik!$A$3:$C$468,2,FALSE))</f>
        <v>0</v>
      </c>
      <c r="D6" s="18">
        <f>IF(B6="",0,VLOOKUP('051101'!B6,Cenik!$A$3:$C$468,3,FALSE))</f>
        <v>0</v>
      </c>
      <c r="E6" s="23"/>
      <c r="F6" s="20">
        <f t="shared" si="0"/>
        <v>0</v>
      </c>
    </row>
    <row r="7" spans="1:6">
      <c r="A7" s="21"/>
      <c r="B7" s="22"/>
      <c r="C7" s="18">
        <f>IF(B7="",0,VLOOKUP('051101'!B7,Cenik!$A$3:$C$468,2,FALSE))</f>
        <v>0</v>
      </c>
      <c r="D7" s="18">
        <f>IF(B7="",0,VLOOKUP('051101'!B7,Cenik!$A$3:$C$468,3,FALSE))</f>
        <v>0</v>
      </c>
      <c r="E7" s="23"/>
      <c r="F7" s="20">
        <f t="shared" si="0"/>
        <v>0</v>
      </c>
    </row>
    <row r="8" spans="1:6">
      <c r="A8" s="21"/>
      <c r="B8" s="22"/>
      <c r="C8" s="18">
        <f>IF(B8="",0,VLOOKUP('051101'!B8,Cenik!$A$3:$C$468,2,FALSE))</f>
        <v>0</v>
      </c>
      <c r="D8" s="18">
        <f>IF(B8="",0,VLOOKUP('051101'!B8,Cenik!$A$3:$C$468,3,FALSE))</f>
        <v>0</v>
      </c>
      <c r="E8" s="23"/>
      <c r="F8" s="20">
        <f t="shared" si="0"/>
        <v>0</v>
      </c>
    </row>
    <row r="9" spans="1:6">
      <c r="A9" s="21"/>
      <c r="B9" s="22"/>
      <c r="C9" s="18">
        <f>IF(B9="",0,VLOOKUP('051101'!B9,Cenik!$A$3:$C$468,2,FALSE))</f>
        <v>0</v>
      </c>
      <c r="D9" s="18">
        <f>IF(B9="",0,VLOOKUP('051101'!B9,Cenik!$A$3:$C$468,3,FALSE))</f>
        <v>0</v>
      </c>
      <c r="E9" s="23"/>
      <c r="F9" s="20">
        <f t="shared" si="0"/>
        <v>0</v>
      </c>
    </row>
    <row r="10" spans="1:6">
      <c r="A10" s="21"/>
      <c r="B10" s="22"/>
      <c r="C10" s="18">
        <f>IF(B10="",0,VLOOKUP('051101'!B10,Cenik!$A$3:$C$468,2,FALSE))</f>
        <v>0</v>
      </c>
      <c r="D10" s="18">
        <f>IF(B10="",0,VLOOKUP('051101'!B10,Cenik!$A$3:$C$468,3,FALSE))</f>
        <v>0</v>
      </c>
      <c r="E10" s="23"/>
      <c r="F10" s="20">
        <f t="shared" si="0"/>
        <v>0</v>
      </c>
    </row>
    <row r="11" spans="1:6">
      <c r="A11" s="21"/>
      <c r="B11" s="22"/>
      <c r="C11" s="18">
        <f>IF(B11="",0,VLOOKUP('051101'!B11,Cenik!$A$3:$C$468,2,FALSE))</f>
        <v>0</v>
      </c>
      <c r="D11" s="18">
        <f>IF(B11="",0,VLOOKUP('051101'!B11,Cenik!$A$3:$C$468,3,FALSE))</f>
        <v>0</v>
      </c>
      <c r="E11" s="23"/>
      <c r="F11" s="20">
        <f t="shared" si="0"/>
        <v>0</v>
      </c>
    </row>
    <row r="12" spans="1:6">
      <c r="A12" s="21"/>
      <c r="B12" s="22"/>
      <c r="C12" s="18">
        <f>IF(B12="",0,VLOOKUP('051101'!B12,Cenik!$A$3:$C$468,2,FALSE))</f>
        <v>0</v>
      </c>
      <c r="D12" s="18">
        <f>IF(B12="",0,VLOOKUP('051101'!B12,Cenik!$A$3:$C$468,3,FALSE))</f>
        <v>0</v>
      </c>
      <c r="E12" s="23"/>
      <c r="F12" s="20">
        <f t="shared" si="0"/>
        <v>0</v>
      </c>
    </row>
    <row r="13" spans="1:6">
      <c r="A13" s="21"/>
      <c r="B13" s="22"/>
      <c r="C13" s="18">
        <f>IF(B13="",0,VLOOKUP('051101'!B13,Cenik!$A$3:$C$468,2,FALSE))</f>
        <v>0</v>
      </c>
      <c r="D13" s="18">
        <f>IF(B13="",0,VLOOKUP('051101'!B13,Cenik!$A$3:$C$468,3,FALSE))</f>
        <v>0</v>
      </c>
      <c r="E13" s="23"/>
      <c r="F13" s="20">
        <f t="shared" si="0"/>
        <v>0</v>
      </c>
    </row>
    <row r="14" spans="1:6" ht="13.5" thickBot="1">
      <c r="A14" s="21"/>
      <c r="B14" s="22"/>
      <c r="C14" s="18">
        <f>IF(B14="",0,VLOOKUP('051101'!B14,Cenik!$A$3:$C$468,2,FALSE))</f>
        <v>0</v>
      </c>
      <c r="D14" s="18">
        <f>IF(B14="",0,VLOOKUP('051101'!B14,Cenik!$A$3:$C$468,3,FALSE))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IF(B16="",0,VLOOKUP('051101'!B16,Cenik!$A$3:$C$468,2,FALSE))</f>
        <v>0</v>
      </c>
      <c r="D16" s="18">
        <f>IF(B16="",0,VLOOKUP('051101'!B16,Cenik!$A$3:$C$468,3,FALSE))</f>
        <v>0</v>
      </c>
      <c r="E16" s="27"/>
      <c r="F16" s="28">
        <f t="shared" ref="F16:F29" si="1">D16*E16</f>
        <v>0</v>
      </c>
    </row>
    <row r="17" spans="1:9">
      <c r="A17" s="21"/>
      <c r="B17" s="29"/>
      <c r="C17" s="18">
        <f>IF(B17="",0,VLOOKUP('051101'!B17,Cenik!$A$3:$C$468,2,FALSE))</f>
        <v>0</v>
      </c>
      <c r="D17" s="18">
        <f>IF(B17="",0,VLOOKUP('051101'!B17,Cenik!$A$3:$C$468,3,FALSE))</f>
        <v>0</v>
      </c>
      <c r="E17" s="30"/>
      <c r="F17" s="28">
        <f t="shared" si="1"/>
        <v>0</v>
      </c>
    </row>
    <row r="18" spans="1:9">
      <c r="A18" s="21"/>
      <c r="B18" s="31"/>
      <c r="C18" s="18">
        <f>IF(B18="",0,VLOOKUP('051101'!B18,Cenik!$A$3:$C$468,2,FALSE))</f>
        <v>0</v>
      </c>
      <c r="D18" s="18">
        <f>IF(B18="",0,VLOOKUP('051101'!B18,Cenik!$A$3:$C$468,3,FALSE))</f>
        <v>0</v>
      </c>
      <c r="E18" s="30"/>
      <c r="F18" s="28">
        <f t="shared" si="1"/>
        <v>0</v>
      </c>
    </row>
    <row r="19" spans="1:9">
      <c r="A19" s="21"/>
      <c r="B19" s="29"/>
      <c r="C19" s="18">
        <f>IF(B19="",0,VLOOKUP('051101'!B19,Cenik!$A$3:$C$468,2,FALSE))</f>
        <v>0</v>
      </c>
      <c r="D19" s="18">
        <f>IF(B19="",0,VLOOKUP('051101'!B19,Cenik!$A$3:$C$468,3,FALSE))</f>
        <v>0</v>
      </c>
      <c r="E19" s="30"/>
      <c r="F19" s="28">
        <f t="shared" si="1"/>
        <v>0</v>
      </c>
    </row>
    <row r="20" spans="1:9">
      <c r="A20" s="21"/>
      <c r="B20" s="29"/>
      <c r="C20" s="18">
        <f>IF(B20="",0,VLOOKUP('051101'!B20,Cenik!$A$3:$C$468,2,FALSE))</f>
        <v>0</v>
      </c>
      <c r="D20" s="18">
        <f>IF(B20="",0,VLOOKUP('051101'!B20,Cenik!$A$3:$C$468,3,FALSE))</f>
        <v>0</v>
      </c>
      <c r="E20" s="30"/>
      <c r="F20" s="28">
        <f t="shared" si="1"/>
        <v>0</v>
      </c>
    </row>
    <row r="21" spans="1:9">
      <c r="A21" s="21"/>
      <c r="B21" s="29"/>
      <c r="C21" s="18">
        <f>IF(B21="",0,VLOOKUP('051101'!B21,Cenik!$A$3:$C$468,2,FALSE))</f>
        <v>0</v>
      </c>
      <c r="D21" s="18">
        <f>IF(B21="",0,VLOOKUP('051101'!B21,Cenik!$A$3:$C$468,3,FALSE))</f>
        <v>0</v>
      </c>
      <c r="E21" s="30"/>
      <c r="F21" s="28">
        <f t="shared" si="1"/>
        <v>0</v>
      </c>
    </row>
    <row r="22" spans="1:9">
      <c r="A22" s="21"/>
      <c r="B22" s="29"/>
      <c r="C22" s="18">
        <f>IF(B22="",0,VLOOKUP('051101'!B22,Cenik!$A$3:$C$468,2,FALSE))</f>
        <v>0</v>
      </c>
      <c r="D22" s="18">
        <f>IF(B22="",0,VLOOKUP('051101'!B22,Cenik!$A$3:$C$468,3,FALSE))</f>
        <v>0</v>
      </c>
      <c r="E22" s="30"/>
      <c r="F22" s="28">
        <f t="shared" si="1"/>
        <v>0</v>
      </c>
    </row>
    <row r="23" spans="1:9">
      <c r="A23" s="21"/>
      <c r="B23" s="29"/>
      <c r="C23" s="18">
        <f>IF(B23="",0,VLOOKUP('051101'!B23,Cenik!$A$3:$C$468,2,FALSE))</f>
        <v>0</v>
      </c>
      <c r="D23" s="18">
        <f>IF(B23="",0,VLOOKUP('051101'!B23,Cenik!$A$3:$C$468,3,FALSE))</f>
        <v>0</v>
      </c>
      <c r="E23" s="30"/>
      <c r="F23" s="28">
        <f t="shared" si="1"/>
        <v>0</v>
      </c>
    </row>
    <row r="24" spans="1:9">
      <c r="A24" s="21"/>
      <c r="B24" s="29"/>
      <c r="C24" s="18">
        <f>IF(B24="",0,VLOOKUP('051101'!B24,Cenik!$A$3:$C$468,2,FALSE))</f>
        <v>0</v>
      </c>
      <c r="D24" s="18">
        <f>IF(B24="",0,VLOOKUP('051101'!B24,Cenik!$A$3:$C$468,3,FALSE))</f>
        <v>0</v>
      </c>
      <c r="E24" s="30"/>
      <c r="F24" s="28">
        <f t="shared" si="1"/>
        <v>0</v>
      </c>
    </row>
    <row r="25" spans="1:9">
      <c r="A25" s="21"/>
      <c r="B25" s="29"/>
      <c r="C25" s="18">
        <f>IF(B25="",0,VLOOKUP('051101'!B25,Cenik!$A$3:$C$468,2,FALSE))</f>
        <v>0</v>
      </c>
      <c r="D25" s="18">
        <f>IF(B25="",0,VLOOKUP('051101'!B25,Cenik!$A$3:$C$468,3,FALSE))</f>
        <v>0</v>
      </c>
      <c r="E25" s="30"/>
      <c r="F25" s="28">
        <f t="shared" si="1"/>
        <v>0</v>
      </c>
    </row>
    <row r="26" spans="1:9">
      <c r="A26" s="21"/>
      <c r="B26" s="29"/>
      <c r="C26" s="18">
        <f>IF(B26="",0,VLOOKUP('051101'!B26,Cenik!$A$3:$C$468,2,FALSE))</f>
        <v>0</v>
      </c>
      <c r="D26" s="18">
        <f>IF(B26="",0,VLOOKUP('051101'!B26,Cenik!$A$3:$C$468,3,FALSE))</f>
        <v>0</v>
      </c>
      <c r="E26" s="30"/>
      <c r="F26" s="28">
        <f t="shared" si="1"/>
        <v>0</v>
      </c>
    </row>
    <row r="27" spans="1:9">
      <c r="A27" s="21"/>
      <c r="B27" s="29"/>
      <c r="C27" s="18">
        <f>IF(B27="",0,VLOOKUP('051101'!B27,Cenik!$A$3:$C$468,2,FALSE))</f>
        <v>0</v>
      </c>
      <c r="D27" s="18">
        <f>IF(B27="",0,VLOOKUP('051101'!B27,Cenik!$A$3:$C$468,3,FALSE))</f>
        <v>0</v>
      </c>
      <c r="E27" s="30"/>
      <c r="F27" s="28">
        <f t="shared" si="1"/>
        <v>0</v>
      </c>
    </row>
    <row r="28" spans="1:9">
      <c r="A28" s="21"/>
      <c r="B28" s="29"/>
      <c r="C28" s="18">
        <f>IF(B28="",0,VLOOKUP('051101'!B28,Cenik!$A$3:$C$468,2,FALSE))</f>
        <v>0</v>
      </c>
      <c r="D28" s="18">
        <f>IF(B28="",0,VLOOKUP('051101'!B28,Cenik!$A$3:$C$468,3,FALSE))</f>
        <v>0</v>
      </c>
      <c r="E28" s="30"/>
      <c r="F28" s="28">
        <f t="shared" si="1"/>
        <v>0</v>
      </c>
    </row>
    <row r="29" spans="1:9" ht="13.5" thickBot="1">
      <c r="A29" s="21"/>
      <c r="B29" s="29"/>
      <c r="C29" s="18">
        <f>IF(B29="",0,VLOOKUP('051101'!B29,Cenik!$A$3:$C$468,2,FALSE))</f>
        <v>0</v>
      </c>
      <c r="D29" s="18">
        <f>IF(B29="",0,VLOOKUP('051101'!B29,Cenik!$A$3:$C$468,3,FALSE))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IF(B31="",0,VLOOKUP('051101'!B31,Cenik!$A$3:$C$468,2,FALSE))</f>
        <v>0</v>
      </c>
      <c r="D31" s="33">
        <f>IF(B31="",0,VLOOKUP('051101'!B31,Cenik!$A$3:$C$468,3,FALSE))</f>
        <v>0</v>
      </c>
      <c r="E31" s="27"/>
      <c r="F31" s="34">
        <f t="shared" ref="F31:F44" si="2">D31*E31</f>
        <v>0</v>
      </c>
      <c r="I31" s="7"/>
    </row>
    <row r="32" spans="1:9">
      <c r="A32" s="21"/>
      <c r="B32" s="29"/>
      <c r="C32" s="18">
        <f>IF(B32="",0,VLOOKUP('051101'!B32,Cenik!$A$3:$C$468,2,FALSE))</f>
        <v>0</v>
      </c>
      <c r="D32" s="18">
        <f>IF(B32="",0,VLOOKUP('051101'!B32,Cenik!$A$3:$C$468,3,FALSE))</f>
        <v>0</v>
      </c>
      <c r="E32" s="30"/>
      <c r="F32" s="28">
        <f t="shared" si="2"/>
        <v>0</v>
      </c>
      <c r="I32" s="7"/>
    </row>
    <row r="33" spans="1:6">
      <c r="A33" s="21"/>
      <c r="B33" s="29"/>
      <c r="C33" s="18">
        <f>IF(B33="",0,VLOOKUP('051101'!B33,Cenik!$A$3:$C$468,2,FALSE))</f>
        <v>0</v>
      </c>
      <c r="D33" s="18">
        <f>IF(B33="",0,VLOOKUP('051101'!B33,Cenik!$A$3:$C$468,3,FALSE))</f>
        <v>0</v>
      </c>
      <c r="E33" s="30"/>
      <c r="F33" s="28">
        <f t="shared" si="2"/>
        <v>0</v>
      </c>
    </row>
    <row r="34" spans="1:6">
      <c r="A34" s="21"/>
      <c r="B34" s="29"/>
      <c r="C34" s="18">
        <f>IF(B34="",0,VLOOKUP('051101'!B34,Cenik!$A$3:$C$468,2,FALSE))</f>
        <v>0</v>
      </c>
      <c r="D34" s="18">
        <f>IF(B34="",0,VLOOKUP('051101'!B34,Cenik!$A$3:$C$468,3,FALSE))</f>
        <v>0</v>
      </c>
      <c r="E34" s="30"/>
      <c r="F34" s="28">
        <f t="shared" si="2"/>
        <v>0</v>
      </c>
    </row>
    <row r="35" spans="1:6">
      <c r="A35" s="21"/>
      <c r="B35" s="29"/>
      <c r="C35" s="18">
        <f>IF(B35="",0,VLOOKUP('051101'!B35,Cenik!$A$3:$C$468,2,FALSE))</f>
        <v>0</v>
      </c>
      <c r="D35" s="18">
        <f>IF(B35="",0,VLOOKUP('051101'!B35,Cenik!$A$3:$C$468,3,FALSE))</f>
        <v>0</v>
      </c>
      <c r="E35" s="30"/>
      <c r="F35" s="28">
        <f t="shared" si="2"/>
        <v>0</v>
      </c>
    </row>
    <row r="36" spans="1:6">
      <c r="A36" s="21"/>
      <c r="B36" s="29"/>
      <c r="C36" s="18">
        <f>IF(B36="",0,VLOOKUP('051101'!B36,Cenik!$A$3:$C$468,2,FALSE))</f>
        <v>0</v>
      </c>
      <c r="D36" s="18">
        <f>IF(B36="",0,VLOOKUP('051101'!B36,Cenik!$A$3:$C$468,3,FALSE))</f>
        <v>0</v>
      </c>
      <c r="E36" s="30"/>
      <c r="F36" s="28">
        <f t="shared" si="2"/>
        <v>0</v>
      </c>
    </row>
    <row r="37" spans="1:6">
      <c r="A37" s="21"/>
      <c r="B37" s="29"/>
      <c r="C37" s="18">
        <f>IF(B37="",0,VLOOKUP('051101'!B37,Cenik!$A$3:$C$468,2,FALSE))</f>
        <v>0</v>
      </c>
      <c r="D37" s="18">
        <f>IF(B37="",0,VLOOKUP('051101'!B37,Cenik!$A$3:$C$468,3,FALSE))</f>
        <v>0</v>
      </c>
      <c r="E37" s="30"/>
      <c r="F37" s="28">
        <f t="shared" si="2"/>
        <v>0</v>
      </c>
    </row>
    <row r="38" spans="1:6">
      <c r="A38" s="21"/>
      <c r="B38" s="29"/>
      <c r="C38" s="18">
        <f>IF(B38="",0,VLOOKUP('051101'!B38,Cenik!$A$3:$C$468,2,FALSE))</f>
        <v>0</v>
      </c>
      <c r="D38" s="18">
        <f>IF(B38="",0,VLOOKUP('051101'!B38,Cenik!$A$3:$C$468,3,FALSE))</f>
        <v>0</v>
      </c>
      <c r="E38" s="30"/>
      <c r="F38" s="28">
        <f t="shared" si="2"/>
        <v>0</v>
      </c>
    </row>
    <row r="39" spans="1:6">
      <c r="A39" s="21"/>
      <c r="B39" s="29"/>
      <c r="C39" s="18">
        <f>IF(B39="",0,VLOOKUP('051101'!B39,Cenik!$A$3:$C$468,2,FALSE))</f>
        <v>0</v>
      </c>
      <c r="D39" s="18">
        <f>IF(B39="",0,VLOOKUP('051101'!B39,Cenik!$A$3:$C$468,3,FALSE))</f>
        <v>0</v>
      </c>
      <c r="E39" s="30"/>
      <c r="F39" s="28">
        <f t="shared" si="2"/>
        <v>0</v>
      </c>
    </row>
    <row r="40" spans="1:6">
      <c r="A40" s="21"/>
      <c r="B40" s="29"/>
      <c r="C40" s="18">
        <f>IF(B40="",0,VLOOKUP('051101'!B40,Cenik!$A$3:$C$468,2,FALSE))</f>
        <v>0</v>
      </c>
      <c r="D40" s="18">
        <f>IF(B40="",0,VLOOKUP('051101'!B40,Cenik!$A$3:$C$468,3,FALSE))</f>
        <v>0</v>
      </c>
      <c r="E40" s="30"/>
      <c r="F40" s="28">
        <f t="shared" si="2"/>
        <v>0</v>
      </c>
    </row>
    <row r="41" spans="1:6">
      <c r="A41" s="21"/>
      <c r="B41" s="29"/>
      <c r="C41" s="18">
        <f>IF(B41="",0,VLOOKUP('051101'!B41,Cenik!$A$3:$C$468,2,FALSE))</f>
        <v>0</v>
      </c>
      <c r="D41" s="18">
        <f>IF(B41="",0,VLOOKUP('051101'!B41,Cenik!$A$3:$C$468,3,FALSE))</f>
        <v>0</v>
      </c>
      <c r="E41" s="30"/>
      <c r="F41" s="28">
        <f t="shared" si="2"/>
        <v>0</v>
      </c>
    </row>
    <row r="42" spans="1:6">
      <c r="A42" s="21"/>
      <c r="B42" s="29"/>
      <c r="C42" s="18">
        <f>IF(B42="",0,VLOOKUP('051101'!B42,Cenik!$A$3:$C$468,2,FALSE))</f>
        <v>0</v>
      </c>
      <c r="D42" s="18">
        <f>IF(B42="",0,VLOOKUP('051101'!B42,Cenik!$A$3:$C$468,3,FALSE))</f>
        <v>0</v>
      </c>
      <c r="E42" s="30"/>
      <c r="F42" s="28">
        <f t="shared" si="2"/>
        <v>0</v>
      </c>
    </row>
    <row r="43" spans="1:6">
      <c r="A43" s="21"/>
      <c r="B43" s="29"/>
      <c r="C43" s="18">
        <f>IF(B43="",0,VLOOKUP('051101'!B43,Cenik!$A$3:$C$468,2,FALSE))</f>
        <v>0</v>
      </c>
      <c r="D43" s="18">
        <f>IF(B43="",0,VLOOKUP('051101'!B43,Cenik!$A$3:$C$468,3,FALSE))</f>
        <v>0</v>
      </c>
      <c r="E43" s="30"/>
      <c r="F43" s="28">
        <f t="shared" si="2"/>
        <v>0</v>
      </c>
    </row>
    <row r="44" spans="1:6" ht="13.5" thickBot="1">
      <c r="A44" s="35"/>
      <c r="B44" s="36"/>
      <c r="C44" s="37">
        <f>IF(B44="",0,VLOOKUP('051101'!B44,Cenik!$A$3:$C$468,2,FALSE))</f>
        <v>0</v>
      </c>
      <c r="D44" s="37">
        <f>IF(B44="",0,VLOOKUP('051101'!B44,Cenik!$A$3:$C$468,3,FALSE))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654</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752</v>
      </c>
      <c r="C1" s="210"/>
      <c r="D1" s="211"/>
      <c r="E1" s="215" t="s">
        <v>384</v>
      </c>
      <c r="F1" s="217" t="s">
        <v>132</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IF(B5="",0,VLOOKUP('020201'!B5,Cenik!$A$3:$C$468,2,FALSE))</f>
        <v>0</v>
      </c>
      <c r="D5" s="18">
        <f>IF(B5="",0,VLOOKUP('020201'!B5,Cenik!$A$3:$C$468,3,FALSE))</f>
        <v>0</v>
      </c>
      <c r="E5" s="19"/>
      <c r="F5" s="20">
        <f t="shared" ref="F5:F14" si="0">D5*E5</f>
        <v>0</v>
      </c>
    </row>
    <row r="6" spans="1:6">
      <c r="A6" s="21"/>
      <c r="B6" s="22"/>
      <c r="C6" s="18">
        <f>IF(B6="",0,VLOOKUP('020201'!B6,Cenik!$A$3:$C$468,2,FALSE))</f>
        <v>0</v>
      </c>
      <c r="D6" s="18">
        <f>IF(B6="",0,VLOOKUP('020201'!B6,Cenik!$A$3:$C$468,3,FALSE))</f>
        <v>0</v>
      </c>
      <c r="E6" s="23"/>
      <c r="F6" s="20">
        <f t="shared" si="0"/>
        <v>0</v>
      </c>
    </row>
    <row r="7" spans="1:6">
      <c r="A7" s="21"/>
      <c r="B7" s="22"/>
      <c r="C7" s="18">
        <f>IF(B7="",0,VLOOKUP('020201'!B7,Cenik!$A$3:$C$468,2,FALSE))</f>
        <v>0</v>
      </c>
      <c r="D7" s="18">
        <f>IF(B7="",0,VLOOKUP('020201'!B7,Cenik!$A$3:$C$468,3,FALSE))</f>
        <v>0</v>
      </c>
      <c r="E7" s="23"/>
      <c r="F7" s="20">
        <f t="shared" si="0"/>
        <v>0</v>
      </c>
    </row>
    <row r="8" spans="1:6">
      <c r="A8" s="21"/>
      <c r="B8" s="22"/>
      <c r="C8" s="18">
        <f>IF(B8="",0,VLOOKUP('020201'!B8,Cenik!$A$3:$C$468,2,FALSE))</f>
        <v>0</v>
      </c>
      <c r="D8" s="18">
        <f>IF(B8="",0,VLOOKUP('020201'!B8,Cenik!$A$3:$C$468,3,FALSE))</f>
        <v>0</v>
      </c>
      <c r="E8" s="23"/>
      <c r="F8" s="20">
        <f t="shared" si="0"/>
        <v>0</v>
      </c>
    </row>
    <row r="9" spans="1:6">
      <c r="A9" s="21"/>
      <c r="B9" s="22"/>
      <c r="C9" s="18">
        <f>IF(B9="",0,VLOOKUP('020201'!B9,Cenik!$A$3:$C$468,2,FALSE))</f>
        <v>0</v>
      </c>
      <c r="D9" s="18">
        <f>IF(B9="",0,VLOOKUP('020201'!B9,Cenik!$A$3:$C$468,3,FALSE))</f>
        <v>0</v>
      </c>
      <c r="E9" s="23"/>
      <c r="F9" s="20">
        <f t="shared" si="0"/>
        <v>0</v>
      </c>
    </row>
    <row r="10" spans="1:6">
      <c r="A10" s="21"/>
      <c r="B10" s="22"/>
      <c r="C10" s="18">
        <f>IF(B10="",0,VLOOKUP('020201'!B10,Cenik!$A$3:$C$468,2,FALSE))</f>
        <v>0</v>
      </c>
      <c r="D10" s="18">
        <f>IF(B10="",0,VLOOKUP('020201'!B10,Cenik!$A$3:$C$468,3,FALSE))</f>
        <v>0</v>
      </c>
      <c r="E10" s="23"/>
      <c r="F10" s="20">
        <f t="shared" si="0"/>
        <v>0</v>
      </c>
    </row>
    <row r="11" spans="1:6">
      <c r="A11" s="21"/>
      <c r="B11" s="22"/>
      <c r="C11" s="18">
        <f>IF(B11="",0,VLOOKUP('020201'!B11,Cenik!$A$3:$C$468,2,FALSE))</f>
        <v>0</v>
      </c>
      <c r="D11" s="18">
        <f>IF(B11="",0,VLOOKUP('020201'!B11,Cenik!$A$3:$C$468,3,FALSE))</f>
        <v>0</v>
      </c>
      <c r="E11" s="23"/>
      <c r="F11" s="20">
        <f t="shared" si="0"/>
        <v>0</v>
      </c>
    </row>
    <row r="12" spans="1:6">
      <c r="A12" s="21"/>
      <c r="B12" s="22"/>
      <c r="C12" s="18">
        <f>IF(B12="",0,VLOOKUP('020201'!B12,Cenik!$A$3:$C$468,2,FALSE))</f>
        <v>0</v>
      </c>
      <c r="D12" s="18">
        <f>IF(B12="",0,VLOOKUP('020201'!B12,Cenik!$A$3:$C$468,3,FALSE))</f>
        <v>0</v>
      </c>
      <c r="E12" s="23"/>
      <c r="F12" s="20">
        <f t="shared" si="0"/>
        <v>0</v>
      </c>
    </row>
    <row r="13" spans="1:6">
      <c r="A13" s="21"/>
      <c r="B13" s="22"/>
      <c r="C13" s="18">
        <f>IF(B13="",0,VLOOKUP('020201'!B13,Cenik!$A$3:$C$468,2,FALSE))</f>
        <v>0</v>
      </c>
      <c r="D13" s="18">
        <f>IF(B13="",0,VLOOKUP('020201'!B13,Cenik!$A$3:$C$468,3,FALSE))</f>
        <v>0</v>
      </c>
      <c r="E13" s="23"/>
      <c r="F13" s="20">
        <f t="shared" si="0"/>
        <v>0</v>
      </c>
    </row>
    <row r="14" spans="1:6" ht="13.5" thickBot="1">
      <c r="A14" s="21"/>
      <c r="B14" s="22"/>
      <c r="C14" s="18">
        <f>IF(B14="",0,VLOOKUP('020201'!B14,Cenik!$A$3:$C$468,2,FALSE))</f>
        <v>0</v>
      </c>
      <c r="D14" s="18">
        <f>IF(B14="",0,VLOOKUP('020201'!B14,Cenik!$A$3:$C$468,3,FALSE))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IF(B16="",0,VLOOKUP('020201'!B16,Cenik!$A$3:$C$468,2,FALSE))</f>
        <v>0</v>
      </c>
      <c r="D16" s="18">
        <f>IF(B16="",0,VLOOKUP('020201'!B16,Cenik!$A$3:$C$468,3,FALSE))</f>
        <v>0</v>
      </c>
      <c r="E16" s="27"/>
      <c r="F16" s="28">
        <f t="shared" ref="F16:F29" si="1">D16*E16</f>
        <v>0</v>
      </c>
    </row>
    <row r="17" spans="1:9">
      <c r="A17" s="21"/>
      <c r="B17" s="29"/>
      <c r="C17" s="18">
        <f>IF(B17="",0,VLOOKUP('020201'!B17,Cenik!$A$3:$C$468,2,FALSE))</f>
        <v>0</v>
      </c>
      <c r="D17" s="18">
        <f>IF(B17="",0,VLOOKUP('020201'!B17,Cenik!$A$3:$C$468,3,FALSE))</f>
        <v>0</v>
      </c>
      <c r="E17" s="30"/>
      <c r="F17" s="28">
        <f t="shared" si="1"/>
        <v>0</v>
      </c>
    </row>
    <row r="18" spans="1:9">
      <c r="A18" s="21"/>
      <c r="B18" s="31"/>
      <c r="C18" s="18">
        <f>IF(B18="",0,VLOOKUP('020201'!B18,Cenik!$A$3:$C$468,2,FALSE))</f>
        <v>0</v>
      </c>
      <c r="D18" s="18">
        <f>IF(B18="",0,VLOOKUP('020201'!B18,Cenik!$A$3:$C$468,3,FALSE))</f>
        <v>0</v>
      </c>
      <c r="E18" s="30"/>
      <c r="F18" s="28">
        <f t="shared" si="1"/>
        <v>0</v>
      </c>
    </row>
    <row r="19" spans="1:9">
      <c r="A19" s="21"/>
      <c r="B19" s="29"/>
      <c r="C19" s="18">
        <f>IF(B19="",0,VLOOKUP('020201'!B19,Cenik!$A$3:$C$468,2,FALSE))</f>
        <v>0</v>
      </c>
      <c r="D19" s="18">
        <f>IF(B19="",0,VLOOKUP('020201'!B19,Cenik!$A$3:$C$468,3,FALSE))</f>
        <v>0</v>
      </c>
      <c r="E19" s="30"/>
      <c r="F19" s="28">
        <f t="shared" si="1"/>
        <v>0</v>
      </c>
    </row>
    <row r="20" spans="1:9">
      <c r="A20" s="21"/>
      <c r="B20" s="29"/>
      <c r="C20" s="18">
        <f>IF(B20="",0,VLOOKUP('020201'!B20,Cenik!$A$3:$C$468,2,FALSE))</f>
        <v>0</v>
      </c>
      <c r="D20" s="18">
        <f>IF(B20="",0,VLOOKUP('020201'!B20,Cenik!$A$3:$C$468,3,FALSE))</f>
        <v>0</v>
      </c>
      <c r="E20" s="30"/>
      <c r="F20" s="28">
        <f t="shared" si="1"/>
        <v>0</v>
      </c>
    </row>
    <row r="21" spans="1:9">
      <c r="A21" s="21"/>
      <c r="B21" s="29"/>
      <c r="C21" s="18">
        <f>IF(B21="",0,VLOOKUP('020201'!B21,Cenik!$A$3:$C$468,2,FALSE))</f>
        <v>0</v>
      </c>
      <c r="D21" s="18">
        <f>IF(B21="",0,VLOOKUP('020201'!B21,Cenik!$A$3:$C$468,3,FALSE))</f>
        <v>0</v>
      </c>
      <c r="E21" s="30"/>
      <c r="F21" s="28">
        <f t="shared" si="1"/>
        <v>0</v>
      </c>
    </row>
    <row r="22" spans="1:9">
      <c r="A22" s="21"/>
      <c r="B22" s="29"/>
      <c r="C22" s="18">
        <f>IF(B22="",0,VLOOKUP('020201'!B22,Cenik!$A$3:$C$468,2,FALSE))</f>
        <v>0</v>
      </c>
      <c r="D22" s="18">
        <f>IF(B22="",0,VLOOKUP('020201'!B22,Cenik!$A$3:$C$468,3,FALSE))</f>
        <v>0</v>
      </c>
      <c r="E22" s="30"/>
      <c r="F22" s="28">
        <f t="shared" si="1"/>
        <v>0</v>
      </c>
    </row>
    <row r="23" spans="1:9">
      <c r="A23" s="21"/>
      <c r="B23" s="29"/>
      <c r="C23" s="18">
        <f>IF(B23="",0,VLOOKUP('020201'!B23,Cenik!$A$3:$C$468,2,FALSE))</f>
        <v>0</v>
      </c>
      <c r="D23" s="18">
        <f>IF(B23="",0,VLOOKUP('020201'!B23,Cenik!$A$3:$C$468,3,FALSE))</f>
        <v>0</v>
      </c>
      <c r="E23" s="30"/>
      <c r="F23" s="28">
        <f t="shared" si="1"/>
        <v>0</v>
      </c>
    </row>
    <row r="24" spans="1:9">
      <c r="A24" s="21"/>
      <c r="B24" s="29"/>
      <c r="C24" s="18">
        <f>IF(B24="",0,VLOOKUP('020201'!B24,Cenik!$A$3:$C$468,2,FALSE))</f>
        <v>0</v>
      </c>
      <c r="D24" s="18">
        <f>IF(B24="",0,VLOOKUP('020201'!B24,Cenik!$A$3:$C$468,3,FALSE))</f>
        <v>0</v>
      </c>
      <c r="E24" s="30"/>
      <c r="F24" s="28">
        <f t="shared" si="1"/>
        <v>0</v>
      </c>
    </row>
    <row r="25" spans="1:9">
      <c r="A25" s="21"/>
      <c r="B25" s="29"/>
      <c r="C25" s="18">
        <f>IF(B25="",0,VLOOKUP('020201'!B25,Cenik!$A$3:$C$468,2,FALSE))</f>
        <v>0</v>
      </c>
      <c r="D25" s="18">
        <f>IF(B25="",0,VLOOKUP('020201'!B25,Cenik!$A$3:$C$468,3,FALSE))</f>
        <v>0</v>
      </c>
      <c r="E25" s="30"/>
      <c r="F25" s="28">
        <f t="shared" si="1"/>
        <v>0</v>
      </c>
    </row>
    <row r="26" spans="1:9">
      <c r="A26" s="21"/>
      <c r="B26" s="29"/>
      <c r="C26" s="18">
        <f>IF(B26="",0,VLOOKUP('020201'!B26,Cenik!$A$3:$C$468,2,FALSE))</f>
        <v>0</v>
      </c>
      <c r="D26" s="18">
        <f>IF(B26="",0,VLOOKUP('020201'!B26,Cenik!$A$3:$C$468,3,FALSE))</f>
        <v>0</v>
      </c>
      <c r="E26" s="30"/>
      <c r="F26" s="28">
        <f t="shared" si="1"/>
        <v>0</v>
      </c>
    </row>
    <row r="27" spans="1:9">
      <c r="A27" s="21"/>
      <c r="B27" s="29"/>
      <c r="C27" s="18">
        <f>IF(B27="",0,VLOOKUP('020201'!B27,Cenik!$A$3:$C$468,2,FALSE))</f>
        <v>0</v>
      </c>
      <c r="D27" s="18">
        <f>IF(B27="",0,VLOOKUP('020201'!B27,Cenik!$A$3:$C$468,3,FALSE))</f>
        <v>0</v>
      </c>
      <c r="E27" s="30"/>
      <c r="F27" s="28">
        <f t="shared" si="1"/>
        <v>0</v>
      </c>
    </row>
    <row r="28" spans="1:9">
      <c r="A28" s="21"/>
      <c r="B28" s="29"/>
      <c r="C28" s="18">
        <f>IF(B28="",0,VLOOKUP('020201'!B28,Cenik!$A$3:$C$468,2,FALSE))</f>
        <v>0</v>
      </c>
      <c r="D28" s="18">
        <f>IF(B28="",0,VLOOKUP('020201'!B28,Cenik!$A$3:$C$468,3,FALSE))</f>
        <v>0</v>
      </c>
      <c r="E28" s="30"/>
      <c r="F28" s="28">
        <f t="shared" si="1"/>
        <v>0</v>
      </c>
    </row>
    <row r="29" spans="1:9" ht="13.5" thickBot="1">
      <c r="A29" s="21"/>
      <c r="B29" s="29"/>
      <c r="C29" s="18">
        <f>IF(B29="",0,VLOOKUP('020201'!B29,Cenik!$A$3:$C$468,2,FALSE))</f>
        <v>0</v>
      </c>
      <c r="D29" s="18">
        <f>IF(B29="",0,VLOOKUP('020201'!B29,Cenik!$A$3:$C$468,3,FALSE))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IF(B31="",0,VLOOKUP('020201'!B31,Cenik!$A$3:$C$468,2,FALSE))</f>
        <v>0</v>
      </c>
      <c r="D31" s="33">
        <f>IF(B31="",0,VLOOKUP('020201'!B31,Cenik!$A$3:$C$468,3,FALSE))</f>
        <v>0</v>
      </c>
      <c r="E31" s="27"/>
      <c r="F31" s="34">
        <f t="shared" ref="F31:F44" si="2">D31*E31</f>
        <v>0</v>
      </c>
      <c r="I31" s="7"/>
    </row>
    <row r="32" spans="1:9">
      <c r="A32" s="21"/>
      <c r="B32" s="29"/>
      <c r="C32" s="18">
        <f>IF(B32="",0,VLOOKUP('020201'!B32,Cenik!$A$3:$C$468,2,FALSE))</f>
        <v>0</v>
      </c>
      <c r="D32" s="18">
        <f>IF(B32="",0,VLOOKUP('020201'!B32,Cenik!$A$3:$C$468,3,FALSE))</f>
        <v>0</v>
      </c>
      <c r="E32" s="30"/>
      <c r="F32" s="28">
        <f t="shared" si="2"/>
        <v>0</v>
      </c>
      <c r="I32" s="7"/>
    </row>
    <row r="33" spans="1:6">
      <c r="A33" s="21"/>
      <c r="B33" s="29"/>
      <c r="C33" s="18">
        <f>IF(B33="",0,VLOOKUP('020201'!B33,Cenik!$A$3:$C$468,2,FALSE))</f>
        <v>0</v>
      </c>
      <c r="D33" s="18">
        <f>IF(B33="",0,VLOOKUP('020201'!B33,Cenik!$A$3:$C$468,3,FALSE))</f>
        <v>0</v>
      </c>
      <c r="E33" s="30"/>
      <c r="F33" s="28">
        <f t="shared" si="2"/>
        <v>0</v>
      </c>
    </row>
    <row r="34" spans="1:6">
      <c r="A34" s="21"/>
      <c r="B34" s="29"/>
      <c r="C34" s="18">
        <f>IF(B34="",0,VLOOKUP('020201'!B34,Cenik!$A$3:$C$468,2,FALSE))</f>
        <v>0</v>
      </c>
      <c r="D34" s="18">
        <f>IF(B34="",0,VLOOKUP('020201'!B34,Cenik!$A$3:$C$468,3,FALSE))</f>
        <v>0</v>
      </c>
      <c r="E34" s="30"/>
      <c r="F34" s="28">
        <f t="shared" si="2"/>
        <v>0</v>
      </c>
    </row>
    <row r="35" spans="1:6">
      <c r="A35" s="21"/>
      <c r="B35" s="29"/>
      <c r="C35" s="18">
        <f>IF(B35="",0,VLOOKUP('020201'!B35,Cenik!$A$3:$C$468,2,FALSE))</f>
        <v>0</v>
      </c>
      <c r="D35" s="18">
        <f>IF(B35="",0,VLOOKUP('020201'!B35,Cenik!$A$3:$C$468,3,FALSE))</f>
        <v>0</v>
      </c>
      <c r="E35" s="30"/>
      <c r="F35" s="28">
        <f t="shared" si="2"/>
        <v>0</v>
      </c>
    </row>
    <row r="36" spans="1:6">
      <c r="A36" s="21"/>
      <c r="B36" s="29"/>
      <c r="C36" s="18">
        <f>IF(B36="",0,VLOOKUP('020201'!B36,Cenik!$A$3:$C$468,2,FALSE))</f>
        <v>0</v>
      </c>
      <c r="D36" s="18">
        <f>IF(B36="",0,VLOOKUP('020201'!B36,Cenik!$A$3:$C$468,3,FALSE))</f>
        <v>0</v>
      </c>
      <c r="E36" s="30"/>
      <c r="F36" s="28">
        <f t="shared" si="2"/>
        <v>0</v>
      </c>
    </row>
    <row r="37" spans="1:6">
      <c r="A37" s="21"/>
      <c r="B37" s="29"/>
      <c r="C37" s="18">
        <f>IF(B37="",0,VLOOKUP('020201'!B37,Cenik!$A$3:$C$468,2,FALSE))</f>
        <v>0</v>
      </c>
      <c r="D37" s="18">
        <f>IF(B37="",0,VLOOKUP('020201'!B37,Cenik!$A$3:$C$468,3,FALSE))</f>
        <v>0</v>
      </c>
      <c r="E37" s="30"/>
      <c r="F37" s="28">
        <f t="shared" si="2"/>
        <v>0</v>
      </c>
    </row>
    <row r="38" spans="1:6">
      <c r="A38" s="21"/>
      <c r="B38" s="29"/>
      <c r="C38" s="18">
        <f>IF(B38="",0,VLOOKUP('020201'!B38,Cenik!$A$3:$C$468,2,FALSE))</f>
        <v>0</v>
      </c>
      <c r="D38" s="18">
        <f>IF(B38="",0,VLOOKUP('020201'!B38,Cenik!$A$3:$C$468,3,FALSE))</f>
        <v>0</v>
      </c>
      <c r="E38" s="30"/>
      <c r="F38" s="28">
        <f t="shared" si="2"/>
        <v>0</v>
      </c>
    </row>
    <row r="39" spans="1:6">
      <c r="A39" s="21"/>
      <c r="B39" s="29"/>
      <c r="C39" s="18">
        <f>IF(B39="",0,VLOOKUP('020201'!B39,Cenik!$A$3:$C$468,2,FALSE))</f>
        <v>0</v>
      </c>
      <c r="D39" s="18">
        <f>IF(B39="",0,VLOOKUP('020201'!B39,Cenik!$A$3:$C$468,3,FALSE))</f>
        <v>0</v>
      </c>
      <c r="E39" s="30"/>
      <c r="F39" s="28">
        <f t="shared" si="2"/>
        <v>0</v>
      </c>
    </row>
    <row r="40" spans="1:6">
      <c r="A40" s="21"/>
      <c r="B40" s="29"/>
      <c r="C40" s="18">
        <f>IF(B40="",0,VLOOKUP('020201'!B40,Cenik!$A$3:$C$468,2,FALSE))</f>
        <v>0</v>
      </c>
      <c r="D40" s="18">
        <f>IF(B40="",0,VLOOKUP('020201'!B40,Cenik!$A$3:$C$468,3,FALSE))</f>
        <v>0</v>
      </c>
      <c r="E40" s="30"/>
      <c r="F40" s="28">
        <f t="shared" si="2"/>
        <v>0</v>
      </c>
    </row>
    <row r="41" spans="1:6">
      <c r="A41" s="21"/>
      <c r="B41" s="29"/>
      <c r="C41" s="18">
        <f>IF(B41="",0,VLOOKUP('020201'!B41,Cenik!$A$3:$C$468,2,FALSE))</f>
        <v>0</v>
      </c>
      <c r="D41" s="18">
        <f>IF(B41="",0,VLOOKUP('020201'!B41,Cenik!$A$3:$C$468,3,FALSE))</f>
        <v>0</v>
      </c>
      <c r="E41" s="30"/>
      <c r="F41" s="28">
        <f t="shared" si="2"/>
        <v>0</v>
      </c>
    </row>
    <row r="42" spans="1:6">
      <c r="A42" s="21"/>
      <c r="B42" s="29"/>
      <c r="C42" s="18">
        <f>IF(B42="",0,VLOOKUP('020201'!B42,Cenik!$A$3:$C$468,2,FALSE))</f>
        <v>0</v>
      </c>
      <c r="D42" s="18">
        <f>IF(B42="",0,VLOOKUP('020201'!B42,Cenik!$A$3:$C$468,3,FALSE))</f>
        <v>0</v>
      </c>
      <c r="E42" s="30"/>
      <c r="F42" s="28">
        <f t="shared" si="2"/>
        <v>0</v>
      </c>
    </row>
    <row r="43" spans="1:6">
      <c r="A43" s="21"/>
      <c r="B43" s="29"/>
      <c r="C43" s="18">
        <f>IF(B43="",0,VLOOKUP('020201'!B43,Cenik!$A$3:$C$468,2,FALSE))</f>
        <v>0</v>
      </c>
      <c r="D43" s="18">
        <f>IF(B43="",0,VLOOKUP('020201'!B43,Cenik!$A$3:$C$468,3,FALSE))</f>
        <v>0</v>
      </c>
      <c r="E43" s="30"/>
      <c r="F43" s="28">
        <f t="shared" si="2"/>
        <v>0</v>
      </c>
    </row>
    <row r="44" spans="1:6" ht="13.5" thickBot="1">
      <c r="A44" s="35"/>
      <c r="B44" s="36"/>
      <c r="C44" s="37">
        <f>IF(B44="",0,VLOOKUP('020201'!B44,Cenik!$A$3:$C$468,2,FALSE))</f>
        <v>0</v>
      </c>
      <c r="D44" s="37">
        <f>IF(B44="",0,VLOOKUP('020201'!B44,Cenik!$A$3:$C$468,3,FALSE))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636</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799</v>
      </c>
      <c r="C1" s="210"/>
      <c r="D1" s="211"/>
      <c r="E1" s="215" t="s">
        <v>384</v>
      </c>
      <c r="F1" s="217" t="s">
        <v>70</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IF(B5="",0,VLOOKUP('051102'!B5,Cenik!$A$3:$C$468,2,FALSE))</f>
        <v>0</v>
      </c>
      <c r="D5" s="18">
        <f>IF(B5="",0,VLOOKUP('051102'!B5,Cenik!$A$3:$C$468,3,FALSE))</f>
        <v>0</v>
      </c>
      <c r="E5" s="19"/>
      <c r="F5" s="20">
        <f t="shared" ref="F5:F14" si="0">D5*E5</f>
        <v>0</v>
      </c>
    </row>
    <row r="6" spans="1:6">
      <c r="A6" s="21"/>
      <c r="B6" s="22"/>
      <c r="C6" s="18">
        <f>IF(B6="",0,VLOOKUP('051102'!B6,Cenik!$A$3:$C$468,2,FALSE))</f>
        <v>0</v>
      </c>
      <c r="D6" s="18">
        <f>IF(B6="",0,VLOOKUP('051102'!B6,Cenik!$A$3:$C$468,3,FALSE))</f>
        <v>0</v>
      </c>
      <c r="E6" s="23"/>
      <c r="F6" s="20">
        <f t="shared" si="0"/>
        <v>0</v>
      </c>
    </row>
    <row r="7" spans="1:6">
      <c r="A7" s="21"/>
      <c r="B7" s="22"/>
      <c r="C7" s="18">
        <f>IF(B7="",0,VLOOKUP('051102'!B7,Cenik!$A$3:$C$468,2,FALSE))</f>
        <v>0</v>
      </c>
      <c r="D7" s="18">
        <f>IF(B7="",0,VLOOKUP('051102'!B7,Cenik!$A$3:$C$468,3,FALSE))</f>
        <v>0</v>
      </c>
      <c r="E7" s="23"/>
      <c r="F7" s="20">
        <f t="shared" si="0"/>
        <v>0</v>
      </c>
    </row>
    <row r="8" spans="1:6">
      <c r="A8" s="21"/>
      <c r="B8" s="22"/>
      <c r="C8" s="18">
        <f>IF(B8="",0,VLOOKUP('051102'!B8,Cenik!$A$3:$C$468,2,FALSE))</f>
        <v>0</v>
      </c>
      <c r="D8" s="18">
        <f>IF(B8="",0,VLOOKUP('051102'!B8,Cenik!$A$3:$C$468,3,FALSE))</f>
        <v>0</v>
      </c>
      <c r="E8" s="23"/>
      <c r="F8" s="20">
        <f t="shared" si="0"/>
        <v>0</v>
      </c>
    </row>
    <row r="9" spans="1:6">
      <c r="A9" s="21"/>
      <c r="B9" s="22"/>
      <c r="C9" s="18">
        <f>IF(B9="",0,VLOOKUP('051102'!B9,Cenik!$A$3:$C$468,2,FALSE))</f>
        <v>0</v>
      </c>
      <c r="D9" s="18">
        <f>IF(B9="",0,VLOOKUP('051102'!B9,Cenik!$A$3:$C$468,3,FALSE))</f>
        <v>0</v>
      </c>
      <c r="E9" s="23"/>
      <c r="F9" s="20">
        <f t="shared" si="0"/>
        <v>0</v>
      </c>
    </row>
    <row r="10" spans="1:6">
      <c r="A10" s="21"/>
      <c r="B10" s="22"/>
      <c r="C10" s="18">
        <f>IF(B10="",0,VLOOKUP('051102'!B10,Cenik!$A$3:$C$468,2,FALSE))</f>
        <v>0</v>
      </c>
      <c r="D10" s="18">
        <f>IF(B10="",0,VLOOKUP('051102'!B10,Cenik!$A$3:$C$468,3,FALSE))</f>
        <v>0</v>
      </c>
      <c r="E10" s="23"/>
      <c r="F10" s="20">
        <f t="shared" si="0"/>
        <v>0</v>
      </c>
    </row>
    <row r="11" spans="1:6">
      <c r="A11" s="21"/>
      <c r="B11" s="22"/>
      <c r="C11" s="18">
        <f>IF(B11="",0,VLOOKUP('051102'!B11,Cenik!$A$3:$C$468,2,FALSE))</f>
        <v>0</v>
      </c>
      <c r="D11" s="18">
        <f>IF(B11="",0,VLOOKUP('051102'!B11,Cenik!$A$3:$C$468,3,FALSE))</f>
        <v>0</v>
      </c>
      <c r="E11" s="23"/>
      <c r="F11" s="20">
        <f t="shared" si="0"/>
        <v>0</v>
      </c>
    </row>
    <row r="12" spans="1:6">
      <c r="A12" s="21"/>
      <c r="B12" s="22"/>
      <c r="C12" s="18">
        <f>IF(B12="",0,VLOOKUP('051102'!B12,Cenik!$A$3:$C$468,2,FALSE))</f>
        <v>0</v>
      </c>
      <c r="D12" s="18">
        <f>IF(B12="",0,VLOOKUP('051102'!B12,Cenik!$A$3:$C$468,3,FALSE))</f>
        <v>0</v>
      </c>
      <c r="E12" s="23"/>
      <c r="F12" s="20">
        <f t="shared" si="0"/>
        <v>0</v>
      </c>
    </row>
    <row r="13" spans="1:6">
      <c r="A13" s="21"/>
      <c r="B13" s="22"/>
      <c r="C13" s="18">
        <f>IF(B13="",0,VLOOKUP('051102'!B13,Cenik!$A$3:$C$468,2,FALSE))</f>
        <v>0</v>
      </c>
      <c r="D13" s="18">
        <f>IF(B13="",0,VLOOKUP('051102'!B13,Cenik!$A$3:$C$468,3,FALSE))</f>
        <v>0</v>
      </c>
      <c r="E13" s="23"/>
      <c r="F13" s="20">
        <f t="shared" si="0"/>
        <v>0</v>
      </c>
    </row>
    <row r="14" spans="1:6" ht="13.5" thickBot="1">
      <c r="A14" s="21"/>
      <c r="B14" s="22"/>
      <c r="C14" s="18">
        <f>IF(B14="",0,VLOOKUP('051102'!B14,Cenik!$A$3:$C$468,2,FALSE))</f>
        <v>0</v>
      </c>
      <c r="D14" s="18">
        <f>IF(B14="",0,VLOOKUP('051102'!B14,Cenik!$A$3:$C$468,3,FALSE))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IF(B16="",0,VLOOKUP('051102'!B16,Cenik!$A$3:$C$468,2,FALSE))</f>
        <v>0</v>
      </c>
      <c r="D16" s="18">
        <f>IF(B16="",0,VLOOKUP('051102'!B16,Cenik!$A$3:$C$468,3,FALSE))</f>
        <v>0</v>
      </c>
      <c r="E16" s="27"/>
      <c r="F16" s="28">
        <f t="shared" ref="F16:F29" si="1">D16*E16</f>
        <v>0</v>
      </c>
    </row>
    <row r="17" spans="1:9">
      <c r="A17" s="21"/>
      <c r="B17" s="29"/>
      <c r="C17" s="18">
        <f>IF(B17="",0,VLOOKUP('051102'!B17,Cenik!$A$3:$C$468,2,FALSE))</f>
        <v>0</v>
      </c>
      <c r="D17" s="18">
        <f>IF(B17="",0,VLOOKUP('051102'!B17,Cenik!$A$3:$C$468,3,FALSE))</f>
        <v>0</v>
      </c>
      <c r="E17" s="30"/>
      <c r="F17" s="28">
        <f t="shared" si="1"/>
        <v>0</v>
      </c>
    </row>
    <row r="18" spans="1:9">
      <c r="A18" s="21"/>
      <c r="B18" s="31"/>
      <c r="C18" s="18">
        <f>IF(B18="",0,VLOOKUP('051102'!B18,Cenik!$A$3:$C$468,2,FALSE))</f>
        <v>0</v>
      </c>
      <c r="D18" s="18">
        <f>IF(B18="",0,VLOOKUP('051102'!B18,Cenik!$A$3:$C$468,3,FALSE))</f>
        <v>0</v>
      </c>
      <c r="E18" s="30"/>
      <c r="F18" s="28">
        <f t="shared" si="1"/>
        <v>0</v>
      </c>
    </row>
    <row r="19" spans="1:9">
      <c r="A19" s="21"/>
      <c r="B19" s="29"/>
      <c r="C19" s="18">
        <f>IF(B19="",0,VLOOKUP('051102'!B19,Cenik!$A$3:$C$468,2,FALSE))</f>
        <v>0</v>
      </c>
      <c r="D19" s="18">
        <f>IF(B19="",0,VLOOKUP('051102'!B19,Cenik!$A$3:$C$468,3,FALSE))</f>
        <v>0</v>
      </c>
      <c r="E19" s="30"/>
      <c r="F19" s="28">
        <f t="shared" si="1"/>
        <v>0</v>
      </c>
    </row>
    <row r="20" spans="1:9">
      <c r="A20" s="21"/>
      <c r="B20" s="29"/>
      <c r="C20" s="18">
        <f>IF(B20="",0,VLOOKUP('051102'!B20,Cenik!$A$3:$C$468,2,FALSE))</f>
        <v>0</v>
      </c>
      <c r="D20" s="18">
        <f>IF(B20="",0,VLOOKUP('051102'!B20,Cenik!$A$3:$C$468,3,FALSE))</f>
        <v>0</v>
      </c>
      <c r="E20" s="30"/>
      <c r="F20" s="28">
        <f t="shared" si="1"/>
        <v>0</v>
      </c>
    </row>
    <row r="21" spans="1:9">
      <c r="A21" s="21"/>
      <c r="B21" s="29"/>
      <c r="C21" s="18">
        <f>IF(B21="",0,VLOOKUP('051102'!B21,Cenik!$A$3:$C$468,2,FALSE))</f>
        <v>0</v>
      </c>
      <c r="D21" s="18">
        <f>IF(B21="",0,VLOOKUP('051102'!B21,Cenik!$A$3:$C$468,3,FALSE))</f>
        <v>0</v>
      </c>
      <c r="E21" s="30"/>
      <c r="F21" s="28">
        <f t="shared" si="1"/>
        <v>0</v>
      </c>
    </row>
    <row r="22" spans="1:9">
      <c r="A22" s="21"/>
      <c r="B22" s="29"/>
      <c r="C22" s="18">
        <f>IF(B22="",0,VLOOKUP('051102'!B22,Cenik!$A$3:$C$468,2,FALSE))</f>
        <v>0</v>
      </c>
      <c r="D22" s="18">
        <f>IF(B22="",0,VLOOKUP('051102'!B22,Cenik!$A$3:$C$468,3,FALSE))</f>
        <v>0</v>
      </c>
      <c r="E22" s="30"/>
      <c r="F22" s="28">
        <f t="shared" si="1"/>
        <v>0</v>
      </c>
    </row>
    <row r="23" spans="1:9">
      <c r="A23" s="21"/>
      <c r="B23" s="29"/>
      <c r="C23" s="18">
        <f>IF(B23="",0,VLOOKUP('051102'!B23,Cenik!$A$3:$C$468,2,FALSE))</f>
        <v>0</v>
      </c>
      <c r="D23" s="18">
        <f>IF(B23="",0,VLOOKUP('051102'!B23,Cenik!$A$3:$C$468,3,FALSE))</f>
        <v>0</v>
      </c>
      <c r="E23" s="30"/>
      <c r="F23" s="28">
        <f t="shared" si="1"/>
        <v>0</v>
      </c>
    </row>
    <row r="24" spans="1:9">
      <c r="A24" s="21"/>
      <c r="B24" s="29"/>
      <c r="C24" s="18">
        <f>IF(B24="",0,VLOOKUP('051102'!B24,Cenik!$A$3:$C$468,2,FALSE))</f>
        <v>0</v>
      </c>
      <c r="D24" s="18">
        <f>IF(B24="",0,VLOOKUP('051102'!B24,Cenik!$A$3:$C$468,3,FALSE))</f>
        <v>0</v>
      </c>
      <c r="E24" s="30"/>
      <c r="F24" s="28">
        <f t="shared" si="1"/>
        <v>0</v>
      </c>
    </row>
    <row r="25" spans="1:9">
      <c r="A25" s="21"/>
      <c r="B25" s="29"/>
      <c r="C25" s="18">
        <f>IF(B25="",0,VLOOKUP('051102'!B25,Cenik!$A$3:$C$468,2,FALSE))</f>
        <v>0</v>
      </c>
      <c r="D25" s="18">
        <f>IF(B25="",0,VLOOKUP('051102'!B25,Cenik!$A$3:$C$468,3,FALSE))</f>
        <v>0</v>
      </c>
      <c r="E25" s="30"/>
      <c r="F25" s="28">
        <f t="shared" si="1"/>
        <v>0</v>
      </c>
    </row>
    <row r="26" spans="1:9">
      <c r="A26" s="21"/>
      <c r="B26" s="29"/>
      <c r="C26" s="18">
        <f>IF(B26="",0,VLOOKUP('051102'!B26,Cenik!$A$3:$C$468,2,FALSE))</f>
        <v>0</v>
      </c>
      <c r="D26" s="18">
        <f>IF(B26="",0,VLOOKUP('051102'!B26,Cenik!$A$3:$C$468,3,FALSE))</f>
        <v>0</v>
      </c>
      <c r="E26" s="30"/>
      <c r="F26" s="28">
        <f t="shared" si="1"/>
        <v>0</v>
      </c>
    </row>
    <row r="27" spans="1:9">
      <c r="A27" s="21"/>
      <c r="B27" s="29"/>
      <c r="C27" s="18">
        <f>IF(B27="",0,VLOOKUP('051102'!B27,Cenik!$A$3:$C$468,2,FALSE))</f>
        <v>0</v>
      </c>
      <c r="D27" s="18">
        <f>IF(B27="",0,VLOOKUP('051102'!B27,Cenik!$A$3:$C$468,3,FALSE))</f>
        <v>0</v>
      </c>
      <c r="E27" s="30"/>
      <c r="F27" s="28">
        <f t="shared" si="1"/>
        <v>0</v>
      </c>
    </row>
    <row r="28" spans="1:9">
      <c r="A28" s="21"/>
      <c r="B28" s="29"/>
      <c r="C28" s="18">
        <f>IF(B28="",0,VLOOKUP('051102'!B28,Cenik!$A$3:$C$468,2,FALSE))</f>
        <v>0</v>
      </c>
      <c r="D28" s="18">
        <f>IF(B28="",0,VLOOKUP('051102'!B28,Cenik!$A$3:$C$468,3,FALSE))</f>
        <v>0</v>
      </c>
      <c r="E28" s="30"/>
      <c r="F28" s="28">
        <f t="shared" si="1"/>
        <v>0</v>
      </c>
    </row>
    <row r="29" spans="1:9" ht="13.5" thickBot="1">
      <c r="A29" s="21"/>
      <c r="B29" s="29"/>
      <c r="C29" s="18">
        <f>IF(B29="",0,VLOOKUP('051102'!B29,Cenik!$A$3:$C$468,2,FALSE))</f>
        <v>0</v>
      </c>
      <c r="D29" s="18">
        <f>IF(B29="",0,VLOOKUP('051102'!B29,Cenik!$A$3:$C$468,3,FALSE))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IF(B31="",0,VLOOKUP('051102'!B31,Cenik!$A$3:$C$468,2,FALSE))</f>
        <v>0</v>
      </c>
      <c r="D31" s="33">
        <f>IF(B31="",0,VLOOKUP('051102'!B31,Cenik!$A$3:$C$468,3,FALSE))</f>
        <v>0</v>
      </c>
      <c r="E31" s="27"/>
      <c r="F31" s="34">
        <f t="shared" ref="F31:F44" si="2">D31*E31</f>
        <v>0</v>
      </c>
      <c r="I31" s="7"/>
    </row>
    <row r="32" spans="1:9">
      <c r="A32" s="21"/>
      <c r="B32" s="29"/>
      <c r="C32" s="18">
        <f>IF(B32="",0,VLOOKUP('051102'!B32,Cenik!$A$3:$C$468,2,FALSE))</f>
        <v>0</v>
      </c>
      <c r="D32" s="18">
        <f>IF(B32="",0,VLOOKUP('051102'!B32,Cenik!$A$3:$C$468,3,FALSE))</f>
        <v>0</v>
      </c>
      <c r="E32" s="30"/>
      <c r="F32" s="28">
        <f t="shared" si="2"/>
        <v>0</v>
      </c>
      <c r="I32" s="7"/>
    </row>
    <row r="33" spans="1:6">
      <c r="A33" s="21"/>
      <c r="B33" s="29"/>
      <c r="C33" s="18">
        <f>IF(B33="",0,VLOOKUP('051102'!B33,Cenik!$A$3:$C$468,2,FALSE))</f>
        <v>0</v>
      </c>
      <c r="D33" s="18">
        <f>IF(B33="",0,VLOOKUP('051102'!B33,Cenik!$A$3:$C$468,3,FALSE))</f>
        <v>0</v>
      </c>
      <c r="E33" s="30"/>
      <c r="F33" s="28">
        <f t="shared" si="2"/>
        <v>0</v>
      </c>
    </row>
    <row r="34" spans="1:6">
      <c r="A34" s="21"/>
      <c r="B34" s="29"/>
      <c r="C34" s="18">
        <f>IF(B34="",0,VLOOKUP('051102'!B34,Cenik!$A$3:$C$468,2,FALSE))</f>
        <v>0</v>
      </c>
      <c r="D34" s="18">
        <f>IF(B34="",0,VLOOKUP('051102'!B34,Cenik!$A$3:$C$468,3,FALSE))</f>
        <v>0</v>
      </c>
      <c r="E34" s="30"/>
      <c r="F34" s="28">
        <f t="shared" si="2"/>
        <v>0</v>
      </c>
    </row>
    <row r="35" spans="1:6">
      <c r="A35" s="21"/>
      <c r="B35" s="29"/>
      <c r="C35" s="18">
        <f>IF(B35="",0,VLOOKUP('051102'!B35,Cenik!$A$3:$C$468,2,FALSE))</f>
        <v>0</v>
      </c>
      <c r="D35" s="18">
        <f>IF(B35="",0,VLOOKUP('051102'!B35,Cenik!$A$3:$C$468,3,FALSE))</f>
        <v>0</v>
      </c>
      <c r="E35" s="30"/>
      <c r="F35" s="28">
        <f t="shared" si="2"/>
        <v>0</v>
      </c>
    </row>
    <row r="36" spans="1:6">
      <c r="A36" s="21"/>
      <c r="B36" s="29"/>
      <c r="C36" s="18">
        <f>IF(B36="",0,VLOOKUP('051102'!B36,Cenik!$A$3:$C$468,2,FALSE))</f>
        <v>0</v>
      </c>
      <c r="D36" s="18">
        <f>IF(B36="",0,VLOOKUP('051102'!B36,Cenik!$A$3:$C$468,3,FALSE))</f>
        <v>0</v>
      </c>
      <c r="E36" s="30"/>
      <c r="F36" s="28">
        <f t="shared" si="2"/>
        <v>0</v>
      </c>
    </row>
    <row r="37" spans="1:6">
      <c r="A37" s="21"/>
      <c r="B37" s="29"/>
      <c r="C37" s="18">
        <f>IF(B37="",0,VLOOKUP('051102'!B37,Cenik!$A$3:$C$468,2,FALSE))</f>
        <v>0</v>
      </c>
      <c r="D37" s="18">
        <f>IF(B37="",0,VLOOKUP('051102'!B37,Cenik!$A$3:$C$468,3,FALSE))</f>
        <v>0</v>
      </c>
      <c r="E37" s="30"/>
      <c r="F37" s="28">
        <f t="shared" si="2"/>
        <v>0</v>
      </c>
    </row>
    <row r="38" spans="1:6">
      <c r="A38" s="21"/>
      <c r="B38" s="29"/>
      <c r="C38" s="18">
        <f>IF(B38="",0,VLOOKUP('051102'!B38,Cenik!$A$3:$C$468,2,FALSE))</f>
        <v>0</v>
      </c>
      <c r="D38" s="18">
        <f>IF(B38="",0,VLOOKUP('051102'!B38,Cenik!$A$3:$C$468,3,FALSE))</f>
        <v>0</v>
      </c>
      <c r="E38" s="30"/>
      <c r="F38" s="28">
        <f t="shared" si="2"/>
        <v>0</v>
      </c>
    </row>
    <row r="39" spans="1:6">
      <c r="A39" s="21"/>
      <c r="B39" s="29"/>
      <c r="C39" s="18">
        <f>IF(B39="",0,VLOOKUP('051102'!B39,Cenik!$A$3:$C$468,2,FALSE))</f>
        <v>0</v>
      </c>
      <c r="D39" s="18">
        <f>IF(B39="",0,VLOOKUP('051102'!B39,Cenik!$A$3:$C$468,3,FALSE))</f>
        <v>0</v>
      </c>
      <c r="E39" s="30"/>
      <c r="F39" s="28">
        <f t="shared" si="2"/>
        <v>0</v>
      </c>
    </row>
    <row r="40" spans="1:6">
      <c r="A40" s="21"/>
      <c r="B40" s="29"/>
      <c r="C40" s="18">
        <f>IF(B40="",0,VLOOKUP('051102'!B40,Cenik!$A$3:$C$468,2,FALSE))</f>
        <v>0</v>
      </c>
      <c r="D40" s="18">
        <f>IF(B40="",0,VLOOKUP('051102'!B40,Cenik!$A$3:$C$468,3,FALSE))</f>
        <v>0</v>
      </c>
      <c r="E40" s="30"/>
      <c r="F40" s="28">
        <f t="shared" si="2"/>
        <v>0</v>
      </c>
    </row>
    <row r="41" spans="1:6">
      <c r="A41" s="21"/>
      <c r="B41" s="29"/>
      <c r="C41" s="18">
        <f>IF(B41="",0,VLOOKUP('051102'!B41,Cenik!$A$3:$C$468,2,FALSE))</f>
        <v>0</v>
      </c>
      <c r="D41" s="18">
        <f>IF(B41="",0,VLOOKUP('051102'!B41,Cenik!$A$3:$C$468,3,FALSE))</f>
        <v>0</v>
      </c>
      <c r="E41" s="30"/>
      <c r="F41" s="28">
        <f t="shared" si="2"/>
        <v>0</v>
      </c>
    </row>
    <row r="42" spans="1:6">
      <c r="A42" s="21"/>
      <c r="B42" s="29"/>
      <c r="C42" s="18">
        <f>IF(B42="",0,VLOOKUP('051102'!B42,Cenik!$A$3:$C$468,2,FALSE))</f>
        <v>0</v>
      </c>
      <c r="D42" s="18">
        <f>IF(B42="",0,VLOOKUP('051102'!B42,Cenik!$A$3:$C$468,3,FALSE))</f>
        <v>0</v>
      </c>
      <c r="E42" s="30"/>
      <c r="F42" s="28">
        <f t="shared" si="2"/>
        <v>0</v>
      </c>
    </row>
    <row r="43" spans="1:6">
      <c r="A43" s="21"/>
      <c r="B43" s="29"/>
      <c r="C43" s="18">
        <f>IF(B43="",0,VLOOKUP('051102'!B43,Cenik!$A$3:$C$468,2,FALSE))</f>
        <v>0</v>
      </c>
      <c r="D43" s="18">
        <f>IF(B43="",0,VLOOKUP('051102'!B43,Cenik!$A$3:$C$468,3,FALSE))</f>
        <v>0</v>
      </c>
      <c r="E43" s="30"/>
      <c r="F43" s="28">
        <f t="shared" si="2"/>
        <v>0</v>
      </c>
    </row>
    <row r="44" spans="1:6" ht="13.5" thickBot="1">
      <c r="A44" s="35"/>
      <c r="B44" s="36"/>
      <c r="C44" s="37">
        <f>IF(B44="",0,VLOOKUP('051102'!B44,Cenik!$A$3:$C$468,2,FALSE))</f>
        <v>0</v>
      </c>
      <c r="D44" s="37">
        <f>IF(B44="",0,VLOOKUP('051102'!B44,Cenik!$A$3:$C$468,3,FALSE))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654</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800</v>
      </c>
      <c r="C1" s="210"/>
      <c r="D1" s="211"/>
      <c r="E1" s="215" t="s">
        <v>384</v>
      </c>
      <c r="F1" s="217" t="s">
        <v>70</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IF(B5="",0,VLOOKUP('051401'!B5,Cenik!$A$3:$C$468,2,FALSE))</f>
        <v>0</v>
      </c>
      <c r="D5" s="18">
        <f>IF(B5="",0,VLOOKUP('051401'!B5,Cenik!$A$3:$C$468,3,FALSE))</f>
        <v>0</v>
      </c>
      <c r="E5" s="19"/>
      <c r="F5" s="20">
        <f t="shared" ref="F5:F14" si="0">D5*E5</f>
        <v>0</v>
      </c>
    </row>
    <row r="6" spans="1:6">
      <c r="A6" s="21"/>
      <c r="B6" s="22"/>
      <c r="C6" s="18">
        <f>IF(B6="",0,VLOOKUP('051401'!B6,Cenik!$A$3:$C$468,2,FALSE))</f>
        <v>0</v>
      </c>
      <c r="D6" s="18">
        <f>IF(B6="",0,VLOOKUP('051401'!B6,Cenik!$A$3:$C$468,3,FALSE))</f>
        <v>0</v>
      </c>
      <c r="E6" s="23"/>
      <c r="F6" s="20">
        <f t="shared" si="0"/>
        <v>0</v>
      </c>
    </row>
    <row r="7" spans="1:6">
      <c r="A7" s="21"/>
      <c r="B7" s="22"/>
      <c r="C7" s="18">
        <f>IF(B7="",0,VLOOKUP('051401'!B7,Cenik!$A$3:$C$468,2,FALSE))</f>
        <v>0</v>
      </c>
      <c r="D7" s="18">
        <f>IF(B7="",0,VLOOKUP('051401'!B7,Cenik!$A$3:$C$468,3,FALSE))</f>
        <v>0</v>
      </c>
      <c r="E7" s="23"/>
      <c r="F7" s="20">
        <f t="shared" si="0"/>
        <v>0</v>
      </c>
    </row>
    <row r="8" spans="1:6">
      <c r="A8" s="21"/>
      <c r="B8" s="22"/>
      <c r="C8" s="18">
        <f>IF(B8="",0,VLOOKUP('051401'!B8,Cenik!$A$3:$C$468,2,FALSE))</f>
        <v>0</v>
      </c>
      <c r="D8" s="18">
        <f>IF(B8="",0,VLOOKUP('051401'!B8,Cenik!$A$3:$C$468,3,FALSE))</f>
        <v>0</v>
      </c>
      <c r="E8" s="23"/>
      <c r="F8" s="20">
        <f t="shared" si="0"/>
        <v>0</v>
      </c>
    </row>
    <row r="9" spans="1:6">
      <c r="A9" s="21"/>
      <c r="B9" s="22"/>
      <c r="C9" s="18">
        <f>IF(B9="",0,VLOOKUP('051401'!B9,Cenik!$A$3:$C$468,2,FALSE))</f>
        <v>0</v>
      </c>
      <c r="D9" s="18">
        <f>IF(B9="",0,VLOOKUP('051401'!B9,Cenik!$A$3:$C$468,3,FALSE))</f>
        <v>0</v>
      </c>
      <c r="E9" s="23"/>
      <c r="F9" s="20">
        <f t="shared" si="0"/>
        <v>0</v>
      </c>
    </row>
    <row r="10" spans="1:6">
      <c r="A10" s="21"/>
      <c r="B10" s="22"/>
      <c r="C10" s="18">
        <f>IF(B10="",0,VLOOKUP('051401'!B10,Cenik!$A$3:$C$468,2,FALSE))</f>
        <v>0</v>
      </c>
      <c r="D10" s="18">
        <f>IF(B10="",0,VLOOKUP('051401'!B10,Cenik!$A$3:$C$468,3,FALSE))</f>
        <v>0</v>
      </c>
      <c r="E10" s="23"/>
      <c r="F10" s="20">
        <f t="shared" si="0"/>
        <v>0</v>
      </c>
    </row>
    <row r="11" spans="1:6">
      <c r="A11" s="21"/>
      <c r="B11" s="22"/>
      <c r="C11" s="18">
        <f>IF(B11="",0,VLOOKUP('051401'!B11,Cenik!$A$3:$C$468,2,FALSE))</f>
        <v>0</v>
      </c>
      <c r="D11" s="18">
        <f>IF(B11="",0,VLOOKUP('051401'!B11,Cenik!$A$3:$C$468,3,FALSE))</f>
        <v>0</v>
      </c>
      <c r="E11" s="23"/>
      <c r="F11" s="20">
        <f t="shared" si="0"/>
        <v>0</v>
      </c>
    </row>
    <row r="12" spans="1:6">
      <c r="A12" s="21"/>
      <c r="B12" s="22"/>
      <c r="C12" s="18">
        <f>IF(B12="",0,VLOOKUP('051401'!B12,Cenik!$A$3:$C$468,2,FALSE))</f>
        <v>0</v>
      </c>
      <c r="D12" s="18">
        <f>IF(B12="",0,VLOOKUP('051401'!B12,Cenik!$A$3:$C$468,3,FALSE))</f>
        <v>0</v>
      </c>
      <c r="E12" s="23"/>
      <c r="F12" s="20">
        <f t="shared" si="0"/>
        <v>0</v>
      </c>
    </row>
    <row r="13" spans="1:6">
      <c r="A13" s="21"/>
      <c r="B13" s="22"/>
      <c r="C13" s="18">
        <f>IF(B13="",0,VLOOKUP('051401'!B13,Cenik!$A$3:$C$468,2,FALSE))</f>
        <v>0</v>
      </c>
      <c r="D13" s="18">
        <f>IF(B13="",0,VLOOKUP('051401'!B13,Cenik!$A$3:$C$468,3,FALSE))</f>
        <v>0</v>
      </c>
      <c r="E13" s="23"/>
      <c r="F13" s="20">
        <f t="shared" si="0"/>
        <v>0</v>
      </c>
    </row>
    <row r="14" spans="1:6" ht="13.5" thickBot="1">
      <c r="A14" s="21"/>
      <c r="B14" s="22"/>
      <c r="C14" s="18">
        <f>IF(B14="",0,VLOOKUP('051401'!B14,Cenik!$A$3:$C$468,2,FALSE))</f>
        <v>0</v>
      </c>
      <c r="D14" s="18">
        <f>IF(B14="",0,VLOOKUP('051401'!B14,Cenik!$A$3:$C$468,3,FALSE))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IF(B16="",0,VLOOKUP('051401'!B16,Cenik!$A$3:$C$468,2,FALSE))</f>
        <v>0</v>
      </c>
      <c r="D16" s="18">
        <f>IF(B16="",0,VLOOKUP('051401'!B16,Cenik!$A$3:$C$468,3,FALSE))</f>
        <v>0</v>
      </c>
      <c r="E16" s="27"/>
      <c r="F16" s="28">
        <f t="shared" ref="F16:F29" si="1">D16*E16</f>
        <v>0</v>
      </c>
    </row>
    <row r="17" spans="1:9">
      <c r="A17" s="21"/>
      <c r="B17" s="29"/>
      <c r="C17" s="18">
        <f>IF(B17="",0,VLOOKUP('051401'!B17,Cenik!$A$3:$C$468,2,FALSE))</f>
        <v>0</v>
      </c>
      <c r="D17" s="18">
        <f>IF(B17="",0,VLOOKUP('051401'!B17,Cenik!$A$3:$C$468,3,FALSE))</f>
        <v>0</v>
      </c>
      <c r="E17" s="30"/>
      <c r="F17" s="28">
        <f t="shared" si="1"/>
        <v>0</v>
      </c>
    </row>
    <row r="18" spans="1:9">
      <c r="A18" s="21"/>
      <c r="B18" s="31"/>
      <c r="C18" s="18">
        <f>IF(B18="",0,VLOOKUP('051401'!B18,Cenik!$A$3:$C$468,2,FALSE))</f>
        <v>0</v>
      </c>
      <c r="D18" s="18">
        <f>IF(B18="",0,VLOOKUP('051401'!B18,Cenik!$A$3:$C$468,3,FALSE))</f>
        <v>0</v>
      </c>
      <c r="E18" s="30"/>
      <c r="F18" s="28">
        <f t="shared" si="1"/>
        <v>0</v>
      </c>
    </row>
    <row r="19" spans="1:9">
      <c r="A19" s="21"/>
      <c r="B19" s="29"/>
      <c r="C19" s="18">
        <f>IF(B19="",0,VLOOKUP('051401'!B19,Cenik!$A$3:$C$468,2,FALSE))</f>
        <v>0</v>
      </c>
      <c r="D19" s="18">
        <f>IF(B19="",0,VLOOKUP('051401'!B19,Cenik!$A$3:$C$468,3,FALSE))</f>
        <v>0</v>
      </c>
      <c r="E19" s="30"/>
      <c r="F19" s="28">
        <f t="shared" si="1"/>
        <v>0</v>
      </c>
    </row>
    <row r="20" spans="1:9">
      <c r="A20" s="21"/>
      <c r="B20" s="29"/>
      <c r="C20" s="18">
        <f>IF(B20="",0,VLOOKUP('051401'!B20,Cenik!$A$3:$C$468,2,FALSE))</f>
        <v>0</v>
      </c>
      <c r="D20" s="18">
        <f>IF(B20="",0,VLOOKUP('051401'!B20,Cenik!$A$3:$C$468,3,FALSE))</f>
        <v>0</v>
      </c>
      <c r="E20" s="30"/>
      <c r="F20" s="28">
        <f t="shared" si="1"/>
        <v>0</v>
      </c>
    </row>
    <row r="21" spans="1:9">
      <c r="A21" s="21"/>
      <c r="B21" s="29"/>
      <c r="C21" s="18">
        <f>IF(B21="",0,VLOOKUP('051401'!B21,Cenik!$A$3:$C$468,2,FALSE))</f>
        <v>0</v>
      </c>
      <c r="D21" s="18">
        <f>IF(B21="",0,VLOOKUP('051401'!B21,Cenik!$A$3:$C$468,3,FALSE))</f>
        <v>0</v>
      </c>
      <c r="E21" s="30"/>
      <c r="F21" s="28">
        <f t="shared" si="1"/>
        <v>0</v>
      </c>
    </row>
    <row r="22" spans="1:9">
      <c r="A22" s="21"/>
      <c r="B22" s="29"/>
      <c r="C22" s="18">
        <f>IF(B22="",0,VLOOKUP('051401'!B22,Cenik!$A$3:$C$468,2,FALSE))</f>
        <v>0</v>
      </c>
      <c r="D22" s="18">
        <f>IF(B22="",0,VLOOKUP('051401'!B22,Cenik!$A$3:$C$468,3,FALSE))</f>
        <v>0</v>
      </c>
      <c r="E22" s="30"/>
      <c r="F22" s="28">
        <f t="shared" si="1"/>
        <v>0</v>
      </c>
    </row>
    <row r="23" spans="1:9">
      <c r="A23" s="21"/>
      <c r="B23" s="29"/>
      <c r="C23" s="18">
        <f>IF(B23="",0,VLOOKUP('051401'!B23,Cenik!$A$3:$C$468,2,FALSE))</f>
        <v>0</v>
      </c>
      <c r="D23" s="18">
        <f>IF(B23="",0,VLOOKUP('051401'!B23,Cenik!$A$3:$C$468,3,FALSE))</f>
        <v>0</v>
      </c>
      <c r="E23" s="30"/>
      <c r="F23" s="28">
        <f t="shared" si="1"/>
        <v>0</v>
      </c>
    </row>
    <row r="24" spans="1:9">
      <c r="A24" s="21"/>
      <c r="B24" s="29"/>
      <c r="C24" s="18">
        <f>IF(B24="",0,VLOOKUP('051401'!B24,Cenik!$A$3:$C$468,2,FALSE))</f>
        <v>0</v>
      </c>
      <c r="D24" s="18">
        <f>IF(B24="",0,VLOOKUP('051401'!B24,Cenik!$A$3:$C$468,3,FALSE))</f>
        <v>0</v>
      </c>
      <c r="E24" s="30"/>
      <c r="F24" s="28">
        <f t="shared" si="1"/>
        <v>0</v>
      </c>
    </row>
    <row r="25" spans="1:9">
      <c r="A25" s="21"/>
      <c r="B25" s="29"/>
      <c r="C25" s="18">
        <f>IF(B25="",0,VLOOKUP('051401'!B25,Cenik!$A$3:$C$468,2,FALSE))</f>
        <v>0</v>
      </c>
      <c r="D25" s="18">
        <f>IF(B25="",0,VLOOKUP('051401'!B25,Cenik!$A$3:$C$468,3,FALSE))</f>
        <v>0</v>
      </c>
      <c r="E25" s="30"/>
      <c r="F25" s="28">
        <f t="shared" si="1"/>
        <v>0</v>
      </c>
    </row>
    <row r="26" spans="1:9">
      <c r="A26" s="21"/>
      <c r="B26" s="29"/>
      <c r="C26" s="18">
        <f>IF(B26="",0,VLOOKUP('051401'!B26,Cenik!$A$3:$C$468,2,FALSE))</f>
        <v>0</v>
      </c>
      <c r="D26" s="18">
        <f>IF(B26="",0,VLOOKUP('051401'!B26,Cenik!$A$3:$C$468,3,FALSE))</f>
        <v>0</v>
      </c>
      <c r="E26" s="30"/>
      <c r="F26" s="28">
        <f t="shared" si="1"/>
        <v>0</v>
      </c>
    </row>
    <row r="27" spans="1:9">
      <c r="A27" s="21"/>
      <c r="B27" s="29"/>
      <c r="C27" s="18">
        <f>IF(B27="",0,VLOOKUP('051401'!B27,Cenik!$A$3:$C$468,2,FALSE))</f>
        <v>0</v>
      </c>
      <c r="D27" s="18">
        <f>IF(B27="",0,VLOOKUP('051401'!B27,Cenik!$A$3:$C$468,3,FALSE))</f>
        <v>0</v>
      </c>
      <c r="E27" s="30"/>
      <c r="F27" s="28">
        <f t="shared" si="1"/>
        <v>0</v>
      </c>
    </row>
    <row r="28" spans="1:9">
      <c r="A28" s="21"/>
      <c r="B28" s="29"/>
      <c r="C28" s="18">
        <f>IF(B28="",0,VLOOKUP('051401'!B28,Cenik!$A$3:$C$468,2,FALSE))</f>
        <v>0</v>
      </c>
      <c r="D28" s="18">
        <f>IF(B28="",0,VLOOKUP('051401'!B28,Cenik!$A$3:$C$468,3,FALSE))</f>
        <v>0</v>
      </c>
      <c r="E28" s="30"/>
      <c r="F28" s="28">
        <f t="shared" si="1"/>
        <v>0</v>
      </c>
    </row>
    <row r="29" spans="1:9" ht="13.5" thickBot="1">
      <c r="A29" s="21"/>
      <c r="B29" s="29"/>
      <c r="C29" s="18">
        <f>IF(B29="",0,VLOOKUP('051401'!B29,Cenik!$A$3:$C$468,2,FALSE))</f>
        <v>0</v>
      </c>
      <c r="D29" s="18">
        <f>IF(B29="",0,VLOOKUP('051401'!B29,Cenik!$A$3:$C$468,3,FALSE))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IF(B31="",0,VLOOKUP('051401'!B31,Cenik!$A$3:$C$468,2,FALSE))</f>
        <v>0</v>
      </c>
      <c r="D31" s="33">
        <f>IF(B31="",0,VLOOKUP('051401'!B31,Cenik!$A$3:$C$468,3,FALSE))</f>
        <v>0</v>
      </c>
      <c r="E31" s="27"/>
      <c r="F31" s="34">
        <f t="shared" ref="F31:F44" si="2">D31*E31</f>
        <v>0</v>
      </c>
      <c r="I31" s="7"/>
    </row>
    <row r="32" spans="1:9">
      <c r="A32" s="21"/>
      <c r="B32" s="29"/>
      <c r="C32" s="18">
        <f>IF(B32="",0,VLOOKUP('051401'!B32,Cenik!$A$3:$C$468,2,FALSE))</f>
        <v>0</v>
      </c>
      <c r="D32" s="18">
        <f>IF(B32="",0,VLOOKUP('051401'!B32,Cenik!$A$3:$C$468,3,FALSE))</f>
        <v>0</v>
      </c>
      <c r="E32" s="30"/>
      <c r="F32" s="28">
        <f t="shared" si="2"/>
        <v>0</v>
      </c>
      <c r="I32" s="7"/>
    </row>
    <row r="33" spans="1:6">
      <c r="A33" s="21"/>
      <c r="B33" s="29"/>
      <c r="C33" s="18">
        <f>IF(B33="",0,VLOOKUP('051401'!B33,Cenik!$A$3:$C$468,2,FALSE))</f>
        <v>0</v>
      </c>
      <c r="D33" s="18">
        <f>IF(B33="",0,VLOOKUP('051401'!B33,Cenik!$A$3:$C$468,3,FALSE))</f>
        <v>0</v>
      </c>
      <c r="E33" s="30"/>
      <c r="F33" s="28">
        <f t="shared" si="2"/>
        <v>0</v>
      </c>
    </row>
    <row r="34" spans="1:6">
      <c r="A34" s="21"/>
      <c r="B34" s="29"/>
      <c r="C34" s="18">
        <f>IF(B34="",0,VLOOKUP('051401'!B34,Cenik!$A$3:$C$468,2,FALSE))</f>
        <v>0</v>
      </c>
      <c r="D34" s="18">
        <f>IF(B34="",0,VLOOKUP('051401'!B34,Cenik!$A$3:$C$468,3,FALSE))</f>
        <v>0</v>
      </c>
      <c r="E34" s="30"/>
      <c r="F34" s="28">
        <f t="shared" si="2"/>
        <v>0</v>
      </c>
    </row>
    <row r="35" spans="1:6">
      <c r="A35" s="21"/>
      <c r="B35" s="29"/>
      <c r="C35" s="18">
        <f>IF(B35="",0,VLOOKUP('051401'!B35,Cenik!$A$3:$C$468,2,FALSE))</f>
        <v>0</v>
      </c>
      <c r="D35" s="18">
        <f>IF(B35="",0,VLOOKUP('051401'!B35,Cenik!$A$3:$C$468,3,FALSE))</f>
        <v>0</v>
      </c>
      <c r="E35" s="30"/>
      <c r="F35" s="28">
        <f t="shared" si="2"/>
        <v>0</v>
      </c>
    </row>
    <row r="36" spans="1:6">
      <c r="A36" s="21"/>
      <c r="B36" s="29"/>
      <c r="C36" s="18">
        <f>IF(B36="",0,VLOOKUP('051401'!B36,Cenik!$A$3:$C$468,2,FALSE))</f>
        <v>0</v>
      </c>
      <c r="D36" s="18">
        <f>IF(B36="",0,VLOOKUP('051401'!B36,Cenik!$A$3:$C$468,3,FALSE))</f>
        <v>0</v>
      </c>
      <c r="E36" s="30"/>
      <c r="F36" s="28">
        <f t="shared" si="2"/>
        <v>0</v>
      </c>
    </row>
    <row r="37" spans="1:6">
      <c r="A37" s="21"/>
      <c r="B37" s="29"/>
      <c r="C37" s="18">
        <f>IF(B37="",0,VLOOKUP('051401'!B37,Cenik!$A$3:$C$468,2,FALSE))</f>
        <v>0</v>
      </c>
      <c r="D37" s="18">
        <f>IF(B37="",0,VLOOKUP('051401'!B37,Cenik!$A$3:$C$468,3,FALSE))</f>
        <v>0</v>
      </c>
      <c r="E37" s="30"/>
      <c r="F37" s="28">
        <f t="shared" si="2"/>
        <v>0</v>
      </c>
    </row>
    <row r="38" spans="1:6">
      <c r="A38" s="21"/>
      <c r="B38" s="29"/>
      <c r="C38" s="18">
        <f>IF(B38="",0,VLOOKUP('051401'!B38,Cenik!$A$3:$C$468,2,FALSE))</f>
        <v>0</v>
      </c>
      <c r="D38" s="18">
        <f>IF(B38="",0,VLOOKUP('051401'!B38,Cenik!$A$3:$C$468,3,FALSE))</f>
        <v>0</v>
      </c>
      <c r="E38" s="30"/>
      <c r="F38" s="28">
        <f t="shared" si="2"/>
        <v>0</v>
      </c>
    </row>
    <row r="39" spans="1:6">
      <c r="A39" s="21"/>
      <c r="B39" s="29"/>
      <c r="C39" s="18">
        <f>IF(B39="",0,VLOOKUP('051401'!B39,Cenik!$A$3:$C$468,2,FALSE))</f>
        <v>0</v>
      </c>
      <c r="D39" s="18">
        <f>IF(B39="",0,VLOOKUP('051401'!B39,Cenik!$A$3:$C$468,3,FALSE))</f>
        <v>0</v>
      </c>
      <c r="E39" s="30"/>
      <c r="F39" s="28">
        <f t="shared" si="2"/>
        <v>0</v>
      </c>
    </row>
    <row r="40" spans="1:6">
      <c r="A40" s="21"/>
      <c r="B40" s="29"/>
      <c r="C40" s="18">
        <f>IF(B40="",0,VLOOKUP('051401'!B40,Cenik!$A$3:$C$468,2,FALSE))</f>
        <v>0</v>
      </c>
      <c r="D40" s="18">
        <f>IF(B40="",0,VLOOKUP('051401'!B40,Cenik!$A$3:$C$468,3,FALSE))</f>
        <v>0</v>
      </c>
      <c r="E40" s="30"/>
      <c r="F40" s="28">
        <f t="shared" si="2"/>
        <v>0</v>
      </c>
    </row>
    <row r="41" spans="1:6">
      <c r="A41" s="21"/>
      <c r="B41" s="29"/>
      <c r="C41" s="18">
        <f>IF(B41="",0,VLOOKUP('051401'!B41,Cenik!$A$3:$C$468,2,FALSE))</f>
        <v>0</v>
      </c>
      <c r="D41" s="18">
        <f>IF(B41="",0,VLOOKUP('051401'!B41,Cenik!$A$3:$C$468,3,FALSE))</f>
        <v>0</v>
      </c>
      <c r="E41" s="30"/>
      <c r="F41" s="28">
        <f t="shared" si="2"/>
        <v>0</v>
      </c>
    </row>
    <row r="42" spans="1:6">
      <c r="A42" s="21"/>
      <c r="B42" s="29"/>
      <c r="C42" s="18">
        <f>IF(B42="",0,VLOOKUP('051401'!B42,Cenik!$A$3:$C$468,2,FALSE))</f>
        <v>0</v>
      </c>
      <c r="D42" s="18">
        <f>IF(B42="",0,VLOOKUP('051401'!B42,Cenik!$A$3:$C$468,3,FALSE))</f>
        <v>0</v>
      </c>
      <c r="E42" s="30"/>
      <c r="F42" s="28">
        <f t="shared" si="2"/>
        <v>0</v>
      </c>
    </row>
    <row r="43" spans="1:6">
      <c r="A43" s="21"/>
      <c r="B43" s="29"/>
      <c r="C43" s="18">
        <f>IF(B43="",0,VLOOKUP('051401'!B43,Cenik!$A$3:$C$468,2,FALSE))</f>
        <v>0</v>
      </c>
      <c r="D43" s="18">
        <f>IF(B43="",0,VLOOKUP('051401'!B43,Cenik!$A$3:$C$468,3,FALSE))</f>
        <v>0</v>
      </c>
      <c r="E43" s="30"/>
      <c r="F43" s="28">
        <f t="shared" si="2"/>
        <v>0</v>
      </c>
    </row>
    <row r="44" spans="1:6" ht="13.5" thickBot="1">
      <c r="A44" s="35"/>
      <c r="B44" s="36"/>
      <c r="C44" s="37">
        <f>IF(B44="",0,VLOOKUP('051401'!B44,Cenik!$A$3:$C$468,2,FALSE))</f>
        <v>0</v>
      </c>
      <c r="D44" s="37">
        <f>IF(B44="",0,VLOOKUP('051401'!B44,Cenik!$A$3:$C$468,3,FALSE))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801</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802</v>
      </c>
      <c r="C1" s="210"/>
      <c r="D1" s="211"/>
      <c r="E1" s="215" t="s">
        <v>384</v>
      </c>
      <c r="F1" s="217" t="s">
        <v>70</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IF(B5="",0,VLOOKUP('051402'!B5,Cenik!$A$3:$C$468,2,FALSE))</f>
        <v>0</v>
      </c>
      <c r="D5" s="18">
        <f>IF(B5="",0,VLOOKUP('051402'!B5,Cenik!$A$3:$C$468,3,FALSE))</f>
        <v>0</v>
      </c>
      <c r="E5" s="19"/>
      <c r="F5" s="20">
        <f t="shared" ref="F5:F14" si="0">D5*E5</f>
        <v>0</v>
      </c>
    </row>
    <row r="6" spans="1:6">
      <c r="A6" s="21"/>
      <c r="B6" s="22"/>
      <c r="C6" s="18">
        <f>IF(B6="",0,VLOOKUP('051402'!B6,Cenik!$A$3:$C$468,2,FALSE))</f>
        <v>0</v>
      </c>
      <c r="D6" s="18">
        <f>IF(B6="",0,VLOOKUP('051402'!B6,Cenik!$A$3:$C$468,3,FALSE))</f>
        <v>0</v>
      </c>
      <c r="E6" s="23"/>
      <c r="F6" s="20">
        <f t="shared" si="0"/>
        <v>0</v>
      </c>
    </row>
    <row r="7" spans="1:6">
      <c r="A7" s="21"/>
      <c r="B7" s="22"/>
      <c r="C7" s="18">
        <f>IF(B7="",0,VLOOKUP('051402'!B7,Cenik!$A$3:$C$468,2,FALSE))</f>
        <v>0</v>
      </c>
      <c r="D7" s="18">
        <f>IF(B7="",0,VLOOKUP('051402'!B7,Cenik!$A$3:$C$468,3,FALSE))</f>
        <v>0</v>
      </c>
      <c r="E7" s="23"/>
      <c r="F7" s="20">
        <f t="shared" si="0"/>
        <v>0</v>
      </c>
    </row>
    <row r="8" spans="1:6">
      <c r="A8" s="21"/>
      <c r="B8" s="22"/>
      <c r="C8" s="18">
        <f>IF(B8="",0,VLOOKUP('051402'!B8,Cenik!$A$3:$C$468,2,FALSE))</f>
        <v>0</v>
      </c>
      <c r="D8" s="18">
        <f>IF(B8="",0,VLOOKUP('051402'!B8,Cenik!$A$3:$C$468,3,FALSE))</f>
        <v>0</v>
      </c>
      <c r="E8" s="23"/>
      <c r="F8" s="20">
        <f t="shared" si="0"/>
        <v>0</v>
      </c>
    </row>
    <row r="9" spans="1:6">
      <c r="A9" s="21"/>
      <c r="B9" s="22"/>
      <c r="C9" s="18">
        <f>IF(B9="",0,VLOOKUP('051402'!B9,Cenik!$A$3:$C$468,2,FALSE))</f>
        <v>0</v>
      </c>
      <c r="D9" s="18">
        <f>IF(B9="",0,VLOOKUP('051402'!B9,Cenik!$A$3:$C$468,3,FALSE))</f>
        <v>0</v>
      </c>
      <c r="E9" s="23"/>
      <c r="F9" s="20">
        <f t="shared" si="0"/>
        <v>0</v>
      </c>
    </row>
    <row r="10" spans="1:6">
      <c r="A10" s="21"/>
      <c r="B10" s="22"/>
      <c r="C10" s="18">
        <f>IF(B10="",0,VLOOKUP('051402'!B10,Cenik!$A$3:$C$468,2,FALSE))</f>
        <v>0</v>
      </c>
      <c r="D10" s="18">
        <f>IF(B10="",0,VLOOKUP('051402'!B10,Cenik!$A$3:$C$468,3,FALSE))</f>
        <v>0</v>
      </c>
      <c r="E10" s="23"/>
      <c r="F10" s="20">
        <f t="shared" si="0"/>
        <v>0</v>
      </c>
    </row>
    <row r="11" spans="1:6">
      <c r="A11" s="21"/>
      <c r="B11" s="22"/>
      <c r="C11" s="18">
        <f>IF(B11="",0,VLOOKUP('051402'!B11,Cenik!$A$3:$C$468,2,FALSE))</f>
        <v>0</v>
      </c>
      <c r="D11" s="18">
        <f>IF(B11="",0,VLOOKUP('051402'!B11,Cenik!$A$3:$C$468,3,FALSE))</f>
        <v>0</v>
      </c>
      <c r="E11" s="23"/>
      <c r="F11" s="20">
        <f t="shared" si="0"/>
        <v>0</v>
      </c>
    </row>
    <row r="12" spans="1:6">
      <c r="A12" s="21"/>
      <c r="B12" s="22"/>
      <c r="C12" s="18">
        <f>IF(B12="",0,VLOOKUP('051402'!B12,Cenik!$A$3:$C$468,2,FALSE))</f>
        <v>0</v>
      </c>
      <c r="D12" s="18">
        <f>IF(B12="",0,VLOOKUP('051402'!B12,Cenik!$A$3:$C$468,3,FALSE))</f>
        <v>0</v>
      </c>
      <c r="E12" s="23"/>
      <c r="F12" s="20">
        <f t="shared" si="0"/>
        <v>0</v>
      </c>
    </row>
    <row r="13" spans="1:6">
      <c r="A13" s="21"/>
      <c r="B13" s="22"/>
      <c r="C13" s="18">
        <f>IF(B13="",0,VLOOKUP('051402'!B13,Cenik!$A$3:$C$468,2,FALSE))</f>
        <v>0</v>
      </c>
      <c r="D13" s="18">
        <f>IF(B13="",0,VLOOKUP('051402'!B13,Cenik!$A$3:$C$468,3,FALSE))</f>
        <v>0</v>
      </c>
      <c r="E13" s="23"/>
      <c r="F13" s="20">
        <f t="shared" si="0"/>
        <v>0</v>
      </c>
    </row>
    <row r="14" spans="1:6" ht="13.5" thickBot="1">
      <c r="A14" s="21"/>
      <c r="B14" s="22"/>
      <c r="C14" s="18">
        <f>IF(B14="",0,VLOOKUP('051402'!B14,Cenik!$A$3:$C$468,2,FALSE))</f>
        <v>0</v>
      </c>
      <c r="D14" s="18">
        <f>IF(B14="",0,VLOOKUP('051402'!B14,Cenik!$A$3:$C$468,3,FALSE))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IF(B16="",0,VLOOKUP('051402'!B16,Cenik!$A$3:$C$468,2,FALSE))</f>
        <v>0</v>
      </c>
      <c r="D16" s="18">
        <f>IF(B16="",0,VLOOKUP('051402'!B16,Cenik!$A$3:$C$468,3,FALSE))</f>
        <v>0</v>
      </c>
      <c r="E16" s="27"/>
      <c r="F16" s="28">
        <f t="shared" ref="F16:F29" si="1">D16*E16</f>
        <v>0</v>
      </c>
    </row>
    <row r="17" spans="1:9">
      <c r="A17" s="21"/>
      <c r="B17" s="29"/>
      <c r="C17" s="18">
        <f>IF(B17="",0,VLOOKUP('051402'!B17,Cenik!$A$3:$C$468,2,FALSE))</f>
        <v>0</v>
      </c>
      <c r="D17" s="18">
        <f>IF(B17="",0,VLOOKUP('051402'!B17,Cenik!$A$3:$C$468,3,FALSE))</f>
        <v>0</v>
      </c>
      <c r="E17" s="30"/>
      <c r="F17" s="28">
        <f t="shared" si="1"/>
        <v>0</v>
      </c>
    </row>
    <row r="18" spans="1:9">
      <c r="A18" s="21"/>
      <c r="B18" s="31"/>
      <c r="C18" s="18">
        <f>IF(B18="",0,VLOOKUP('051402'!B18,Cenik!$A$3:$C$468,2,FALSE))</f>
        <v>0</v>
      </c>
      <c r="D18" s="18">
        <f>IF(B18="",0,VLOOKUP('051402'!B18,Cenik!$A$3:$C$468,3,FALSE))</f>
        <v>0</v>
      </c>
      <c r="E18" s="30"/>
      <c r="F18" s="28">
        <f t="shared" si="1"/>
        <v>0</v>
      </c>
    </row>
    <row r="19" spans="1:9">
      <c r="A19" s="21"/>
      <c r="B19" s="29"/>
      <c r="C19" s="18">
        <f>IF(B19="",0,VLOOKUP('051402'!B19,Cenik!$A$3:$C$468,2,FALSE))</f>
        <v>0</v>
      </c>
      <c r="D19" s="18">
        <f>IF(B19="",0,VLOOKUP('051402'!B19,Cenik!$A$3:$C$468,3,FALSE))</f>
        <v>0</v>
      </c>
      <c r="E19" s="30"/>
      <c r="F19" s="28">
        <f t="shared" si="1"/>
        <v>0</v>
      </c>
    </row>
    <row r="20" spans="1:9">
      <c r="A20" s="21"/>
      <c r="B20" s="29"/>
      <c r="C20" s="18">
        <f>IF(B20="",0,VLOOKUP('051402'!B20,Cenik!$A$3:$C$468,2,FALSE))</f>
        <v>0</v>
      </c>
      <c r="D20" s="18">
        <f>IF(B20="",0,VLOOKUP('051402'!B20,Cenik!$A$3:$C$468,3,FALSE))</f>
        <v>0</v>
      </c>
      <c r="E20" s="30"/>
      <c r="F20" s="28">
        <f t="shared" si="1"/>
        <v>0</v>
      </c>
    </row>
    <row r="21" spans="1:9">
      <c r="A21" s="21"/>
      <c r="B21" s="29"/>
      <c r="C21" s="18">
        <f>IF(B21="",0,VLOOKUP('051402'!B21,Cenik!$A$3:$C$468,2,FALSE))</f>
        <v>0</v>
      </c>
      <c r="D21" s="18">
        <f>IF(B21="",0,VLOOKUP('051402'!B21,Cenik!$A$3:$C$468,3,FALSE))</f>
        <v>0</v>
      </c>
      <c r="E21" s="30"/>
      <c r="F21" s="28">
        <f t="shared" si="1"/>
        <v>0</v>
      </c>
    </row>
    <row r="22" spans="1:9">
      <c r="A22" s="21"/>
      <c r="B22" s="29"/>
      <c r="C22" s="18">
        <f>IF(B22="",0,VLOOKUP('051402'!B22,Cenik!$A$3:$C$468,2,FALSE))</f>
        <v>0</v>
      </c>
      <c r="D22" s="18">
        <f>IF(B22="",0,VLOOKUP('051402'!B22,Cenik!$A$3:$C$468,3,FALSE))</f>
        <v>0</v>
      </c>
      <c r="E22" s="30"/>
      <c r="F22" s="28">
        <f t="shared" si="1"/>
        <v>0</v>
      </c>
    </row>
    <row r="23" spans="1:9">
      <c r="A23" s="21"/>
      <c r="B23" s="29"/>
      <c r="C23" s="18">
        <f>IF(B23="",0,VLOOKUP('051402'!B23,Cenik!$A$3:$C$468,2,FALSE))</f>
        <v>0</v>
      </c>
      <c r="D23" s="18">
        <f>IF(B23="",0,VLOOKUP('051402'!B23,Cenik!$A$3:$C$468,3,FALSE))</f>
        <v>0</v>
      </c>
      <c r="E23" s="30"/>
      <c r="F23" s="28">
        <f t="shared" si="1"/>
        <v>0</v>
      </c>
    </row>
    <row r="24" spans="1:9">
      <c r="A24" s="21"/>
      <c r="B24" s="29"/>
      <c r="C24" s="18">
        <f>IF(B24="",0,VLOOKUP('051402'!B24,Cenik!$A$3:$C$468,2,FALSE))</f>
        <v>0</v>
      </c>
      <c r="D24" s="18">
        <f>IF(B24="",0,VLOOKUP('051402'!B24,Cenik!$A$3:$C$468,3,FALSE))</f>
        <v>0</v>
      </c>
      <c r="E24" s="30"/>
      <c r="F24" s="28">
        <f t="shared" si="1"/>
        <v>0</v>
      </c>
    </row>
    <row r="25" spans="1:9">
      <c r="A25" s="21"/>
      <c r="B25" s="29"/>
      <c r="C25" s="18">
        <f>IF(B25="",0,VLOOKUP('051402'!B25,Cenik!$A$3:$C$468,2,FALSE))</f>
        <v>0</v>
      </c>
      <c r="D25" s="18">
        <f>IF(B25="",0,VLOOKUP('051402'!B25,Cenik!$A$3:$C$468,3,FALSE))</f>
        <v>0</v>
      </c>
      <c r="E25" s="30"/>
      <c r="F25" s="28">
        <f t="shared" si="1"/>
        <v>0</v>
      </c>
    </row>
    <row r="26" spans="1:9">
      <c r="A26" s="21"/>
      <c r="B26" s="29"/>
      <c r="C26" s="18">
        <f>IF(B26="",0,VLOOKUP('051402'!B26,Cenik!$A$3:$C$468,2,FALSE))</f>
        <v>0</v>
      </c>
      <c r="D26" s="18">
        <f>IF(B26="",0,VLOOKUP('051402'!B26,Cenik!$A$3:$C$468,3,FALSE))</f>
        <v>0</v>
      </c>
      <c r="E26" s="30"/>
      <c r="F26" s="28">
        <f t="shared" si="1"/>
        <v>0</v>
      </c>
    </row>
    <row r="27" spans="1:9">
      <c r="A27" s="21"/>
      <c r="B27" s="29"/>
      <c r="C27" s="18">
        <f>IF(B27="",0,VLOOKUP('051402'!B27,Cenik!$A$3:$C$468,2,FALSE))</f>
        <v>0</v>
      </c>
      <c r="D27" s="18">
        <f>IF(B27="",0,VLOOKUP('051402'!B27,Cenik!$A$3:$C$468,3,FALSE))</f>
        <v>0</v>
      </c>
      <c r="E27" s="30"/>
      <c r="F27" s="28">
        <f t="shared" si="1"/>
        <v>0</v>
      </c>
    </row>
    <row r="28" spans="1:9">
      <c r="A28" s="21"/>
      <c r="B28" s="29"/>
      <c r="C28" s="18">
        <f>IF(B28="",0,VLOOKUP('051402'!B28,Cenik!$A$3:$C$468,2,FALSE))</f>
        <v>0</v>
      </c>
      <c r="D28" s="18">
        <f>IF(B28="",0,VLOOKUP('051402'!B28,Cenik!$A$3:$C$468,3,FALSE))</f>
        <v>0</v>
      </c>
      <c r="E28" s="30"/>
      <c r="F28" s="28">
        <f t="shared" si="1"/>
        <v>0</v>
      </c>
    </row>
    <row r="29" spans="1:9" ht="13.5" thickBot="1">
      <c r="A29" s="21"/>
      <c r="B29" s="29"/>
      <c r="C29" s="18">
        <f>IF(B29="",0,VLOOKUP('051402'!B29,Cenik!$A$3:$C$468,2,FALSE))</f>
        <v>0</v>
      </c>
      <c r="D29" s="18">
        <f>IF(B29="",0,VLOOKUP('051402'!B29,Cenik!$A$3:$C$468,3,FALSE))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IF(B31="",0,VLOOKUP('051402'!B31,Cenik!$A$3:$C$468,2,FALSE))</f>
        <v>0</v>
      </c>
      <c r="D31" s="33">
        <f>IF(B31="",0,VLOOKUP('051402'!B31,Cenik!$A$3:$C$468,3,FALSE))</f>
        <v>0</v>
      </c>
      <c r="E31" s="27"/>
      <c r="F31" s="34">
        <f t="shared" ref="F31:F44" si="2">D31*E31</f>
        <v>0</v>
      </c>
      <c r="I31" s="7"/>
    </row>
    <row r="32" spans="1:9">
      <c r="A32" s="21"/>
      <c r="B32" s="29"/>
      <c r="C32" s="18">
        <f>IF(B32="",0,VLOOKUP('051402'!B32,Cenik!$A$3:$C$468,2,FALSE))</f>
        <v>0</v>
      </c>
      <c r="D32" s="18">
        <f>IF(B32="",0,VLOOKUP('051402'!B32,Cenik!$A$3:$C$468,3,FALSE))</f>
        <v>0</v>
      </c>
      <c r="E32" s="30"/>
      <c r="F32" s="28">
        <f t="shared" si="2"/>
        <v>0</v>
      </c>
      <c r="I32" s="7"/>
    </row>
    <row r="33" spans="1:6">
      <c r="A33" s="21"/>
      <c r="B33" s="29"/>
      <c r="C33" s="18">
        <f>IF(B33="",0,VLOOKUP('051402'!B33,Cenik!$A$3:$C$468,2,FALSE))</f>
        <v>0</v>
      </c>
      <c r="D33" s="18">
        <f>IF(B33="",0,VLOOKUP('051402'!B33,Cenik!$A$3:$C$468,3,FALSE))</f>
        <v>0</v>
      </c>
      <c r="E33" s="30"/>
      <c r="F33" s="28">
        <f t="shared" si="2"/>
        <v>0</v>
      </c>
    </row>
    <row r="34" spans="1:6">
      <c r="A34" s="21"/>
      <c r="B34" s="29"/>
      <c r="C34" s="18">
        <f>IF(B34="",0,VLOOKUP('051402'!B34,Cenik!$A$3:$C$468,2,FALSE))</f>
        <v>0</v>
      </c>
      <c r="D34" s="18">
        <f>IF(B34="",0,VLOOKUP('051402'!B34,Cenik!$A$3:$C$468,3,FALSE))</f>
        <v>0</v>
      </c>
      <c r="E34" s="30"/>
      <c r="F34" s="28">
        <f t="shared" si="2"/>
        <v>0</v>
      </c>
    </row>
    <row r="35" spans="1:6">
      <c r="A35" s="21"/>
      <c r="B35" s="29"/>
      <c r="C35" s="18">
        <f>IF(B35="",0,VLOOKUP('051402'!B35,Cenik!$A$3:$C$468,2,FALSE))</f>
        <v>0</v>
      </c>
      <c r="D35" s="18">
        <f>IF(B35="",0,VLOOKUP('051402'!B35,Cenik!$A$3:$C$468,3,FALSE))</f>
        <v>0</v>
      </c>
      <c r="E35" s="30"/>
      <c r="F35" s="28">
        <f t="shared" si="2"/>
        <v>0</v>
      </c>
    </row>
    <row r="36" spans="1:6">
      <c r="A36" s="21"/>
      <c r="B36" s="29"/>
      <c r="C36" s="18">
        <f>IF(B36="",0,VLOOKUP('051402'!B36,Cenik!$A$3:$C$468,2,FALSE))</f>
        <v>0</v>
      </c>
      <c r="D36" s="18">
        <f>IF(B36="",0,VLOOKUP('051402'!B36,Cenik!$A$3:$C$468,3,FALSE))</f>
        <v>0</v>
      </c>
      <c r="E36" s="30"/>
      <c r="F36" s="28">
        <f t="shared" si="2"/>
        <v>0</v>
      </c>
    </row>
    <row r="37" spans="1:6">
      <c r="A37" s="21"/>
      <c r="B37" s="29"/>
      <c r="C37" s="18">
        <f>IF(B37="",0,VLOOKUP('051402'!B37,Cenik!$A$3:$C$468,2,FALSE))</f>
        <v>0</v>
      </c>
      <c r="D37" s="18">
        <f>IF(B37="",0,VLOOKUP('051402'!B37,Cenik!$A$3:$C$468,3,FALSE))</f>
        <v>0</v>
      </c>
      <c r="E37" s="30"/>
      <c r="F37" s="28">
        <f t="shared" si="2"/>
        <v>0</v>
      </c>
    </row>
    <row r="38" spans="1:6">
      <c r="A38" s="21"/>
      <c r="B38" s="29"/>
      <c r="C38" s="18">
        <f>IF(B38="",0,VLOOKUP('051402'!B38,Cenik!$A$3:$C$468,2,FALSE))</f>
        <v>0</v>
      </c>
      <c r="D38" s="18">
        <f>IF(B38="",0,VLOOKUP('051402'!B38,Cenik!$A$3:$C$468,3,FALSE))</f>
        <v>0</v>
      </c>
      <c r="E38" s="30"/>
      <c r="F38" s="28">
        <f t="shared" si="2"/>
        <v>0</v>
      </c>
    </row>
    <row r="39" spans="1:6">
      <c r="A39" s="21"/>
      <c r="B39" s="29"/>
      <c r="C39" s="18">
        <f>IF(B39="",0,VLOOKUP('051402'!B39,Cenik!$A$3:$C$468,2,FALSE))</f>
        <v>0</v>
      </c>
      <c r="D39" s="18">
        <f>IF(B39="",0,VLOOKUP('051402'!B39,Cenik!$A$3:$C$468,3,FALSE))</f>
        <v>0</v>
      </c>
      <c r="E39" s="30"/>
      <c r="F39" s="28">
        <f t="shared" si="2"/>
        <v>0</v>
      </c>
    </row>
    <row r="40" spans="1:6">
      <c r="A40" s="21"/>
      <c r="B40" s="29"/>
      <c r="C40" s="18">
        <f>IF(B40="",0,VLOOKUP('051402'!B40,Cenik!$A$3:$C$468,2,FALSE))</f>
        <v>0</v>
      </c>
      <c r="D40" s="18">
        <f>IF(B40="",0,VLOOKUP('051402'!B40,Cenik!$A$3:$C$468,3,FALSE))</f>
        <v>0</v>
      </c>
      <c r="E40" s="30"/>
      <c r="F40" s="28">
        <f t="shared" si="2"/>
        <v>0</v>
      </c>
    </row>
    <row r="41" spans="1:6">
      <c r="A41" s="21"/>
      <c r="B41" s="29"/>
      <c r="C41" s="18">
        <f>IF(B41="",0,VLOOKUP('051402'!B41,Cenik!$A$3:$C$468,2,FALSE))</f>
        <v>0</v>
      </c>
      <c r="D41" s="18">
        <f>IF(B41="",0,VLOOKUP('051402'!B41,Cenik!$A$3:$C$468,3,FALSE))</f>
        <v>0</v>
      </c>
      <c r="E41" s="30"/>
      <c r="F41" s="28">
        <f t="shared" si="2"/>
        <v>0</v>
      </c>
    </row>
    <row r="42" spans="1:6">
      <c r="A42" s="21"/>
      <c r="B42" s="29"/>
      <c r="C42" s="18">
        <f>IF(B42="",0,VLOOKUP('051402'!B42,Cenik!$A$3:$C$468,2,FALSE))</f>
        <v>0</v>
      </c>
      <c r="D42" s="18">
        <f>IF(B42="",0,VLOOKUP('051402'!B42,Cenik!$A$3:$C$468,3,FALSE))</f>
        <v>0</v>
      </c>
      <c r="E42" s="30"/>
      <c r="F42" s="28">
        <f t="shared" si="2"/>
        <v>0</v>
      </c>
    </row>
    <row r="43" spans="1:6">
      <c r="A43" s="21"/>
      <c r="B43" s="29"/>
      <c r="C43" s="18">
        <f>IF(B43="",0,VLOOKUP('051402'!B43,Cenik!$A$3:$C$468,2,FALSE))</f>
        <v>0</v>
      </c>
      <c r="D43" s="18">
        <f>IF(B43="",0,VLOOKUP('051402'!B43,Cenik!$A$3:$C$468,3,FALSE))</f>
        <v>0</v>
      </c>
      <c r="E43" s="30"/>
      <c r="F43" s="28">
        <f t="shared" si="2"/>
        <v>0</v>
      </c>
    </row>
    <row r="44" spans="1:6" ht="13.5" thickBot="1">
      <c r="A44" s="35"/>
      <c r="B44" s="36"/>
      <c r="C44" s="37">
        <f>IF(B44="",0,VLOOKUP('051402'!B44,Cenik!$A$3:$C$468,2,FALSE))</f>
        <v>0</v>
      </c>
      <c r="D44" s="37">
        <f>IF(B44="",0,VLOOKUP('051402'!B44,Cenik!$A$3:$C$468,3,FALSE))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803</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804</v>
      </c>
      <c r="C1" s="210"/>
      <c r="D1" s="211"/>
      <c r="E1" s="215" t="s">
        <v>384</v>
      </c>
      <c r="F1" s="217" t="s">
        <v>70</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IF(B5="",0,VLOOKUP('051403'!B5,Cenik!$A$3:$C$468,2,FALSE))</f>
        <v>0</v>
      </c>
      <c r="D5" s="18">
        <f>IF(B5="",0,VLOOKUP('051403'!B5,Cenik!$A$3:$C$468,3,FALSE))</f>
        <v>0</v>
      </c>
      <c r="E5" s="19"/>
      <c r="F5" s="20">
        <f t="shared" ref="F5:F14" si="0">D5*E5</f>
        <v>0</v>
      </c>
    </row>
    <row r="6" spans="1:6">
      <c r="A6" s="21"/>
      <c r="B6" s="22"/>
      <c r="C6" s="18">
        <f>IF(B6="",0,VLOOKUP('051403'!B6,Cenik!$A$3:$C$468,2,FALSE))</f>
        <v>0</v>
      </c>
      <c r="D6" s="18">
        <f>IF(B6="",0,VLOOKUP('051403'!B6,Cenik!$A$3:$C$468,3,FALSE))</f>
        <v>0</v>
      </c>
      <c r="E6" s="23"/>
      <c r="F6" s="20">
        <f t="shared" si="0"/>
        <v>0</v>
      </c>
    </row>
    <row r="7" spans="1:6">
      <c r="A7" s="21"/>
      <c r="B7" s="22"/>
      <c r="C7" s="18">
        <f>IF(B7="",0,VLOOKUP('051403'!B7,Cenik!$A$3:$C$468,2,FALSE))</f>
        <v>0</v>
      </c>
      <c r="D7" s="18">
        <f>IF(B7="",0,VLOOKUP('051403'!B7,Cenik!$A$3:$C$468,3,FALSE))</f>
        <v>0</v>
      </c>
      <c r="E7" s="23"/>
      <c r="F7" s="20">
        <f t="shared" si="0"/>
        <v>0</v>
      </c>
    </row>
    <row r="8" spans="1:6">
      <c r="A8" s="21"/>
      <c r="B8" s="22"/>
      <c r="C8" s="18">
        <f>IF(B8="",0,VLOOKUP('051403'!B8,Cenik!$A$3:$C$468,2,FALSE))</f>
        <v>0</v>
      </c>
      <c r="D8" s="18">
        <f>IF(B8="",0,VLOOKUP('051403'!B8,Cenik!$A$3:$C$468,3,FALSE))</f>
        <v>0</v>
      </c>
      <c r="E8" s="23"/>
      <c r="F8" s="20">
        <f t="shared" si="0"/>
        <v>0</v>
      </c>
    </row>
    <row r="9" spans="1:6">
      <c r="A9" s="21"/>
      <c r="B9" s="22"/>
      <c r="C9" s="18">
        <f>IF(B9="",0,VLOOKUP('051403'!B9,Cenik!$A$3:$C$468,2,FALSE))</f>
        <v>0</v>
      </c>
      <c r="D9" s="18">
        <f>IF(B9="",0,VLOOKUP('051403'!B9,Cenik!$A$3:$C$468,3,FALSE))</f>
        <v>0</v>
      </c>
      <c r="E9" s="23"/>
      <c r="F9" s="20">
        <f t="shared" si="0"/>
        <v>0</v>
      </c>
    </row>
    <row r="10" spans="1:6">
      <c r="A10" s="21"/>
      <c r="B10" s="22"/>
      <c r="C10" s="18">
        <f>IF(B10="",0,VLOOKUP('051403'!B10,Cenik!$A$3:$C$468,2,FALSE))</f>
        <v>0</v>
      </c>
      <c r="D10" s="18">
        <f>IF(B10="",0,VLOOKUP('051403'!B10,Cenik!$A$3:$C$468,3,FALSE))</f>
        <v>0</v>
      </c>
      <c r="E10" s="23"/>
      <c r="F10" s="20">
        <f t="shared" si="0"/>
        <v>0</v>
      </c>
    </row>
    <row r="11" spans="1:6">
      <c r="A11" s="21"/>
      <c r="B11" s="22"/>
      <c r="C11" s="18">
        <f>IF(B11="",0,VLOOKUP('051403'!B11,Cenik!$A$3:$C$468,2,FALSE))</f>
        <v>0</v>
      </c>
      <c r="D11" s="18">
        <f>IF(B11="",0,VLOOKUP('051403'!B11,Cenik!$A$3:$C$468,3,FALSE))</f>
        <v>0</v>
      </c>
      <c r="E11" s="23"/>
      <c r="F11" s="20">
        <f t="shared" si="0"/>
        <v>0</v>
      </c>
    </row>
    <row r="12" spans="1:6">
      <c r="A12" s="21"/>
      <c r="B12" s="22"/>
      <c r="C12" s="18">
        <f>IF(B12="",0,VLOOKUP('051403'!B12,Cenik!$A$3:$C$468,2,FALSE))</f>
        <v>0</v>
      </c>
      <c r="D12" s="18">
        <f>IF(B12="",0,VLOOKUP('051403'!B12,Cenik!$A$3:$C$468,3,FALSE))</f>
        <v>0</v>
      </c>
      <c r="E12" s="23"/>
      <c r="F12" s="20">
        <f t="shared" si="0"/>
        <v>0</v>
      </c>
    </row>
    <row r="13" spans="1:6">
      <c r="A13" s="21"/>
      <c r="B13" s="22"/>
      <c r="C13" s="18">
        <f>IF(B13="",0,VLOOKUP('051403'!B13,Cenik!$A$3:$C$468,2,FALSE))</f>
        <v>0</v>
      </c>
      <c r="D13" s="18">
        <f>IF(B13="",0,VLOOKUP('051403'!B13,Cenik!$A$3:$C$468,3,FALSE))</f>
        <v>0</v>
      </c>
      <c r="E13" s="23"/>
      <c r="F13" s="20">
        <f t="shared" si="0"/>
        <v>0</v>
      </c>
    </row>
    <row r="14" spans="1:6" ht="13.5" thickBot="1">
      <c r="A14" s="21"/>
      <c r="B14" s="22"/>
      <c r="C14" s="18">
        <f>IF(B14="",0,VLOOKUP('051403'!B14,Cenik!$A$3:$C$468,2,FALSE))</f>
        <v>0</v>
      </c>
      <c r="D14" s="18">
        <f>IF(B14="",0,VLOOKUP('051403'!B14,Cenik!$A$3:$C$468,3,FALSE))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IF(B16="",0,VLOOKUP('051403'!B16,Cenik!$A$3:$C$468,2,FALSE))</f>
        <v>0</v>
      </c>
      <c r="D16" s="18">
        <f>IF(B16="",0,VLOOKUP('051403'!B16,Cenik!$A$3:$C$468,3,FALSE))</f>
        <v>0</v>
      </c>
      <c r="E16" s="27"/>
      <c r="F16" s="28">
        <f t="shared" ref="F16:F29" si="1">D16*E16</f>
        <v>0</v>
      </c>
    </row>
    <row r="17" spans="1:9">
      <c r="A17" s="21"/>
      <c r="B17" s="29"/>
      <c r="C17" s="18">
        <f>IF(B17="",0,VLOOKUP('051403'!B17,Cenik!$A$3:$C$468,2,FALSE))</f>
        <v>0</v>
      </c>
      <c r="D17" s="18">
        <f>IF(B17="",0,VLOOKUP('051403'!B17,Cenik!$A$3:$C$468,3,FALSE))</f>
        <v>0</v>
      </c>
      <c r="E17" s="30"/>
      <c r="F17" s="28">
        <f t="shared" si="1"/>
        <v>0</v>
      </c>
    </row>
    <row r="18" spans="1:9">
      <c r="A18" s="21"/>
      <c r="B18" s="31"/>
      <c r="C18" s="18">
        <f>IF(B18="",0,VLOOKUP('051403'!B18,Cenik!$A$3:$C$468,2,FALSE))</f>
        <v>0</v>
      </c>
      <c r="D18" s="18">
        <f>IF(B18="",0,VLOOKUP('051403'!B18,Cenik!$A$3:$C$468,3,FALSE))</f>
        <v>0</v>
      </c>
      <c r="E18" s="30"/>
      <c r="F18" s="28">
        <f t="shared" si="1"/>
        <v>0</v>
      </c>
    </row>
    <row r="19" spans="1:9">
      <c r="A19" s="21"/>
      <c r="B19" s="29"/>
      <c r="C19" s="18">
        <f>IF(B19="",0,VLOOKUP('051403'!B19,Cenik!$A$3:$C$468,2,FALSE))</f>
        <v>0</v>
      </c>
      <c r="D19" s="18">
        <f>IF(B19="",0,VLOOKUP('051403'!B19,Cenik!$A$3:$C$468,3,FALSE))</f>
        <v>0</v>
      </c>
      <c r="E19" s="30"/>
      <c r="F19" s="28">
        <f t="shared" si="1"/>
        <v>0</v>
      </c>
    </row>
    <row r="20" spans="1:9">
      <c r="A20" s="21"/>
      <c r="B20" s="29"/>
      <c r="C20" s="18">
        <f>IF(B20="",0,VLOOKUP('051403'!B20,Cenik!$A$3:$C$468,2,FALSE))</f>
        <v>0</v>
      </c>
      <c r="D20" s="18">
        <f>IF(B20="",0,VLOOKUP('051403'!B20,Cenik!$A$3:$C$468,3,FALSE))</f>
        <v>0</v>
      </c>
      <c r="E20" s="30"/>
      <c r="F20" s="28">
        <f t="shared" si="1"/>
        <v>0</v>
      </c>
    </row>
    <row r="21" spans="1:9">
      <c r="A21" s="21"/>
      <c r="B21" s="29"/>
      <c r="C21" s="18">
        <f>IF(B21="",0,VLOOKUP('051403'!B21,Cenik!$A$3:$C$468,2,FALSE))</f>
        <v>0</v>
      </c>
      <c r="D21" s="18">
        <f>IF(B21="",0,VLOOKUP('051403'!B21,Cenik!$A$3:$C$468,3,FALSE))</f>
        <v>0</v>
      </c>
      <c r="E21" s="30"/>
      <c r="F21" s="28">
        <f t="shared" si="1"/>
        <v>0</v>
      </c>
    </row>
    <row r="22" spans="1:9">
      <c r="A22" s="21"/>
      <c r="B22" s="29"/>
      <c r="C22" s="18">
        <f>IF(B22="",0,VLOOKUP('051403'!B22,Cenik!$A$3:$C$468,2,FALSE))</f>
        <v>0</v>
      </c>
      <c r="D22" s="18">
        <f>IF(B22="",0,VLOOKUP('051403'!B22,Cenik!$A$3:$C$468,3,FALSE))</f>
        <v>0</v>
      </c>
      <c r="E22" s="30"/>
      <c r="F22" s="28">
        <f t="shared" si="1"/>
        <v>0</v>
      </c>
    </row>
    <row r="23" spans="1:9">
      <c r="A23" s="21"/>
      <c r="B23" s="29"/>
      <c r="C23" s="18">
        <f>IF(B23="",0,VLOOKUP('051403'!B23,Cenik!$A$3:$C$468,2,FALSE))</f>
        <v>0</v>
      </c>
      <c r="D23" s="18">
        <f>IF(B23="",0,VLOOKUP('051403'!B23,Cenik!$A$3:$C$468,3,FALSE))</f>
        <v>0</v>
      </c>
      <c r="E23" s="30"/>
      <c r="F23" s="28">
        <f t="shared" si="1"/>
        <v>0</v>
      </c>
    </row>
    <row r="24" spans="1:9">
      <c r="A24" s="21"/>
      <c r="B24" s="29"/>
      <c r="C24" s="18">
        <f>IF(B24="",0,VLOOKUP('051403'!B24,Cenik!$A$3:$C$468,2,FALSE))</f>
        <v>0</v>
      </c>
      <c r="D24" s="18">
        <f>IF(B24="",0,VLOOKUP('051403'!B24,Cenik!$A$3:$C$468,3,FALSE))</f>
        <v>0</v>
      </c>
      <c r="E24" s="30"/>
      <c r="F24" s="28">
        <f t="shared" si="1"/>
        <v>0</v>
      </c>
    </row>
    <row r="25" spans="1:9">
      <c r="A25" s="21"/>
      <c r="B25" s="29"/>
      <c r="C25" s="18">
        <f>IF(B25="",0,VLOOKUP('051403'!B25,Cenik!$A$3:$C$468,2,FALSE))</f>
        <v>0</v>
      </c>
      <c r="D25" s="18">
        <f>IF(B25="",0,VLOOKUP('051403'!B25,Cenik!$A$3:$C$468,3,FALSE))</f>
        <v>0</v>
      </c>
      <c r="E25" s="30"/>
      <c r="F25" s="28">
        <f t="shared" si="1"/>
        <v>0</v>
      </c>
    </row>
    <row r="26" spans="1:9">
      <c r="A26" s="21"/>
      <c r="B26" s="29"/>
      <c r="C26" s="18">
        <f>IF(B26="",0,VLOOKUP('051403'!B26,Cenik!$A$3:$C$468,2,FALSE))</f>
        <v>0</v>
      </c>
      <c r="D26" s="18">
        <f>IF(B26="",0,VLOOKUP('051403'!B26,Cenik!$A$3:$C$468,3,FALSE))</f>
        <v>0</v>
      </c>
      <c r="E26" s="30"/>
      <c r="F26" s="28">
        <f t="shared" si="1"/>
        <v>0</v>
      </c>
    </row>
    <row r="27" spans="1:9">
      <c r="A27" s="21"/>
      <c r="B27" s="29"/>
      <c r="C27" s="18">
        <f>IF(B27="",0,VLOOKUP('051403'!B27,Cenik!$A$3:$C$468,2,FALSE))</f>
        <v>0</v>
      </c>
      <c r="D27" s="18">
        <f>IF(B27="",0,VLOOKUP('051403'!B27,Cenik!$A$3:$C$468,3,FALSE))</f>
        <v>0</v>
      </c>
      <c r="E27" s="30"/>
      <c r="F27" s="28">
        <f t="shared" si="1"/>
        <v>0</v>
      </c>
    </row>
    <row r="28" spans="1:9">
      <c r="A28" s="21"/>
      <c r="B28" s="29"/>
      <c r="C28" s="18">
        <f>IF(B28="",0,VLOOKUP('051403'!B28,Cenik!$A$3:$C$468,2,FALSE))</f>
        <v>0</v>
      </c>
      <c r="D28" s="18">
        <f>IF(B28="",0,VLOOKUP('051403'!B28,Cenik!$A$3:$C$468,3,FALSE))</f>
        <v>0</v>
      </c>
      <c r="E28" s="30"/>
      <c r="F28" s="28">
        <f t="shared" si="1"/>
        <v>0</v>
      </c>
    </row>
    <row r="29" spans="1:9" ht="13.5" thickBot="1">
      <c r="A29" s="21"/>
      <c r="B29" s="29"/>
      <c r="C29" s="18">
        <f>IF(B29="",0,VLOOKUP('051403'!B29,Cenik!$A$3:$C$468,2,FALSE))</f>
        <v>0</v>
      </c>
      <c r="D29" s="18">
        <f>IF(B29="",0,VLOOKUP('051403'!B29,Cenik!$A$3:$C$468,3,FALSE))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IF(B31="",0,VLOOKUP('051403'!B31,Cenik!$A$3:$C$468,2,FALSE))</f>
        <v>0</v>
      </c>
      <c r="D31" s="33">
        <f>IF(B31="",0,VLOOKUP('051403'!B31,Cenik!$A$3:$C$468,3,FALSE))</f>
        <v>0</v>
      </c>
      <c r="E31" s="27"/>
      <c r="F31" s="34">
        <f t="shared" ref="F31:F44" si="2">D31*E31</f>
        <v>0</v>
      </c>
      <c r="I31" s="7"/>
    </row>
    <row r="32" spans="1:9">
      <c r="A32" s="21"/>
      <c r="B32" s="29"/>
      <c r="C32" s="18">
        <f>IF(B32="",0,VLOOKUP('051403'!B32,Cenik!$A$3:$C$468,2,FALSE))</f>
        <v>0</v>
      </c>
      <c r="D32" s="18">
        <f>IF(B32="",0,VLOOKUP('051403'!B32,Cenik!$A$3:$C$468,3,FALSE))</f>
        <v>0</v>
      </c>
      <c r="E32" s="30"/>
      <c r="F32" s="28">
        <f t="shared" si="2"/>
        <v>0</v>
      </c>
      <c r="I32" s="7"/>
    </row>
    <row r="33" spans="1:6">
      <c r="A33" s="21"/>
      <c r="B33" s="29"/>
      <c r="C33" s="18">
        <f>IF(B33="",0,VLOOKUP('051403'!B33,Cenik!$A$3:$C$468,2,FALSE))</f>
        <v>0</v>
      </c>
      <c r="D33" s="18">
        <f>IF(B33="",0,VLOOKUP('051403'!B33,Cenik!$A$3:$C$468,3,FALSE))</f>
        <v>0</v>
      </c>
      <c r="E33" s="30"/>
      <c r="F33" s="28">
        <f t="shared" si="2"/>
        <v>0</v>
      </c>
    </row>
    <row r="34" spans="1:6">
      <c r="A34" s="21"/>
      <c r="B34" s="29"/>
      <c r="C34" s="18">
        <f>IF(B34="",0,VLOOKUP('051403'!B34,Cenik!$A$3:$C$468,2,FALSE))</f>
        <v>0</v>
      </c>
      <c r="D34" s="18">
        <f>IF(B34="",0,VLOOKUP('051403'!B34,Cenik!$A$3:$C$468,3,FALSE))</f>
        <v>0</v>
      </c>
      <c r="E34" s="30"/>
      <c r="F34" s="28">
        <f t="shared" si="2"/>
        <v>0</v>
      </c>
    </row>
    <row r="35" spans="1:6">
      <c r="A35" s="21"/>
      <c r="B35" s="29"/>
      <c r="C35" s="18">
        <f>IF(B35="",0,VLOOKUP('051403'!B35,Cenik!$A$3:$C$468,2,FALSE))</f>
        <v>0</v>
      </c>
      <c r="D35" s="18">
        <f>IF(B35="",0,VLOOKUP('051403'!B35,Cenik!$A$3:$C$468,3,FALSE))</f>
        <v>0</v>
      </c>
      <c r="E35" s="30"/>
      <c r="F35" s="28">
        <f t="shared" si="2"/>
        <v>0</v>
      </c>
    </row>
    <row r="36" spans="1:6">
      <c r="A36" s="21"/>
      <c r="B36" s="29"/>
      <c r="C36" s="18">
        <f>IF(B36="",0,VLOOKUP('051403'!B36,Cenik!$A$3:$C$468,2,FALSE))</f>
        <v>0</v>
      </c>
      <c r="D36" s="18">
        <f>IF(B36="",0,VLOOKUP('051403'!B36,Cenik!$A$3:$C$468,3,FALSE))</f>
        <v>0</v>
      </c>
      <c r="E36" s="30"/>
      <c r="F36" s="28">
        <f t="shared" si="2"/>
        <v>0</v>
      </c>
    </row>
    <row r="37" spans="1:6">
      <c r="A37" s="21"/>
      <c r="B37" s="29"/>
      <c r="C37" s="18">
        <f>IF(B37="",0,VLOOKUP('051403'!B37,Cenik!$A$3:$C$468,2,FALSE))</f>
        <v>0</v>
      </c>
      <c r="D37" s="18">
        <f>IF(B37="",0,VLOOKUP('051403'!B37,Cenik!$A$3:$C$468,3,FALSE))</f>
        <v>0</v>
      </c>
      <c r="E37" s="30"/>
      <c r="F37" s="28">
        <f t="shared" si="2"/>
        <v>0</v>
      </c>
    </row>
    <row r="38" spans="1:6">
      <c r="A38" s="21"/>
      <c r="B38" s="29"/>
      <c r="C38" s="18">
        <f>IF(B38="",0,VLOOKUP('051403'!B38,Cenik!$A$3:$C$468,2,FALSE))</f>
        <v>0</v>
      </c>
      <c r="D38" s="18">
        <f>IF(B38="",0,VLOOKUP('051403'!B38,Cenik!$A$3:$C$468,3,FALSE))</f>
        <v>0</v>
      </c>
      <c r="E38" s="30"/>
      <c r="F38" s="28">
        <f t="shared" si="2"/>
        <v>0</v>
      </c>
    </row>
    <row r="39" spans="1:6">
      <c r="A39" s="21"/>
      <c r="B39" s="29"/>
      <c r="C39" s="18">
        <f>IF(B39="",0,VLOOKUP('051403'!B39,Cenik!$A$3:$C$468,2,FALSE))</f>
        <v>0</v>
      </c>
      <c r="D39" s="18">
        <f>IF(B39="",0,VLOOKUP('051403'!B39,Cenik!$A$3:$C$468,3,FALSE))</f>
        <v>0</v>
      </c>
      <c r="E39" s="30"/>
      <c r="F39" s="28">
        <f t="shared" si="2"/>
        <v>0</v>
      </c>
    </row>
    <row r="40" spans="1:6">
      <c r="A40" s="21"/>
      <c r="B40" s="29"/>
      <c r="C40" s="18">
        <f>IF(B40="",0,VLOOKUP('051403'!B40,Cenik!$A$3:$C$468,2,FALSE))</f>
        <v>0</v>
      </c>
      <c r="D40" s="18">
        <f>IF(B40="",0,VLOOKUP('051403'!B40,Cenik!$A$3:$C$468,3,FALSE))</f>
        <v>0</v>
      </c>
      <c r="E40" s="30"/>
      <c r="F40" s="28">
        <f t="shared" si="2"/>
        <v>0</v>
      </c>
    </row>
    <row r="41" spans="1:6">
      <c r="A41" s="21"/>
      <c r="B41" s="29"/>
      <c r="C41" s="18">
        <f>IF(B41="",0,VLOOKUP('051403'!B41,Cenik!$A$3:$C$468,2,FALSE))</f>
        <v>0</v>
      </c>
      <c r="D41" s="18">
        <f>IF(B41="",0,VLOOKUP('051403'!B41,Cenik!$A$3:$C$468,3,FALSE))</f>
        <v>0</v>
      </c>
      <c r="E41" s="30"/>
      <c r="F41" s="28">
        <f t="shared" si="2"/>
        <v>0</v>
      </c>
    </row>
    <row r="42" spans="1:6">
      <c r="A42" s="21"/>
      <c r="B42" s="29"/>
      <c r="C42" s="18">
        <f>IF(B42="",0,VLOOKUP('051403'!B42,Cenik!$A$3:$C$468,2,FALSE))</f>
        <v>0</v>
      </c>
      <c r="D42" s="18">
        <f>IF(B42="",0,VLOOKUP('051403'!B42,Cenik!$A$3:$C$468,3,FALSE))</f>
        <v>0</v>
      </c>
      <c r="E42" s="30"/>
      <c r="F42" s="28">
        <f t="shared" si="2"/>
        <v>0</v>
      </c>
    </row>
    <row r="43" spans="1:6">
      <c r="A43" s="21"/>
      <c r="B43" s="29"/>
      <c r="C43" s="18">
        <f>IF(B43="",0,VLOOKUP('051403'!B43,Cenik!$A$3:$C$468,2,FALSE))</f>
        <v>0</v>
      </c>
      <c r="D43" s="18">
        <f>IF(B43="",0,VLOOKUP('051403'!B43,Cenik!$A$3:$C$468,3,FALSE))</f>
        <v>0</v>
      </c>
      <c r="E43" s="30"/>
      <c r="F43" s="28">
        <f t="shared" si="2"/>
        <v>0</v>
      </c>
    </row>
    <row r="44" spans="1:6" ht="13.5" thickBot="1">
      <c r="A44" s="35"/>
      <c r="B44" s="36"/>
      <c r="C44" s="37">
        <f>IF(B44="",0,VLOOKUP('051403'!B44,Cenik!$A$3:$C$468,2,FALSE))</f>
        <v>0</v>
      </c>
      <c r="D44" s="37">
        <f>IF(B44="",0,VLOOKUP('051403'!B44,Cenik!$A$3:$C$468,3,FALSE))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411</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805</v>
      </c>
      <c r="C1" s="210"/>
      <c r="D1" s="211"/>
      <c r="E1" s="215" t="s">
        <v>384</v>
      </c>
      <c r="F1" s="217" t="s">
        <v>70</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IF(B5="",0,VLOOKUP('051404'!B5,Cenik!$A$3:$C$468,2,FALSE))</f>
        <v>0</v>
      </c>
      <c r="D5" s="18">
        <f>IF(B5="",0,VLOOKUP('051404'!B5,Cenik!$A$3:$C$468,3,FALSE))</f>
        <v>0</v>
      </c>
      <c r="E5" s="19"/>
      <c r="F5" s="20">
        <f t="shared" ref="F5:F14" si="0">D5*E5</f>
        <v>0</v>
      </c>
    </row>
    <row r="6" spans="1:6">
      <c r="A6" s="21"/>
      <c r="B6" s="22"/>
      <c r="C6" s="18">
        <f>IF(B6="",0,VLOOKUP('051404'!B6,Cenik!$A$3:$C$468,2,FALSE))</f>
        <v>0</v>
      </c>
      <c r="D6" s="18">
        <f>IF(B6="",0,VLOOKUP('051404'!B6,Cenik!$A$3:$C$468,3,FALSE))</f>
        <v>0</v>
      </c>
      <c r="E6" s="23"/>
      <c r="F6" s="20">
        <f t="shared" si="0"/>
        <v>0</v>
      </c>
    </row>
    <row r="7" spans="1:6">
      <c r="A7" s="21"/>
      <c r="B7" s="22"/>
      <c r="C7" s="18">
        <f>IF(B7="",0,VLOOKUP('051404'!B7,Cenik!$A$3:$C$468,2,FALSE))</f>
        <v>0</v>
      </c>
      <c r="D7" s="18">
        <f>IF(B7="",0,VLOOKUP('051404'!B7,Cenik!$A$3:$C$468,3,FALSE))</f>
        <v>0</v>
      </c>
      <c r="E7" s="23"/>
      <c r="F7" s="20">
        <f t="shared" si="0"/>
        <v>0</v>
      </c>
    </row>
    <row r="8" spans="1:6">
      <c r="A8" s="21"/>
      <c r="B8" s="22"/>
      <c r="C8" s="18">
        <f>IF(B8="",0,VLOOKUP('051404'!B8,Cenik!$A$3:$C$468,2,FALSE))</f>
        <v>0</v>
      </c>
      <c r="D8" s="18">
        <f>IF(B8="",0,VLOOKUP('051404'!B8,Cenik!$A$3:$C$468,3,FALSE))</f>
        <v>0</v>
      </c>
      <c r="E8" s="23"/>
      <c r="F8" s="20">
        <f t="shared" si="0"/>
        <v>0</v>
      </c>
    </row>
    <row r="9" spans="1:6">
      <c r="A9" s="21"/>
      <c r="B9" s="22"/>
      <c r="C9" s="18">
        <f>IF(B9="",0,VLOOKUP('051404'!B9,Cenik!$A$3:$C$468,2,FALSE))</f>
        <v>0</v>
      </c>
      <c r="D9" s="18">
        <f>IF(B9="",0,VLOOKUP('051404'!B9,Cenik!$A$3:$C$468,3,FALSE))</f>
        <v>0</v>
      </c>
      <c r="E9" s="23"/>
      <c r="F9" s="20">
        <f t="shared" si="0"/>
        <v>0</v>
      </c>
    </row>
    <row r="10" spans="1:6">
      <c r="A10" s="21"/>
      <c r="B10" s="22"/>
      <c r="C10" s="18">
        <f>IF(B10="",0,VLOOKUP('051404'!B10,Cenik!$A$3:$C$468,2,FALSE))</f>
        <v>0</v>
      </c>
      <c r="D10" s="18">
        <f>IF(B10="",0,VLOOKUP('051404'!B10,Cenik!$A$3:$C$468,3,FALSE))</f>
        <v>0</v>
      </c>
      <c r="E10" s="23"/>
      <c r="F10" s="20">
        <f t="shared" si="0"/>
        <v>0</v>
      </c>
    </row>
    <row r="11" spans="1:6">
      <c r="A11" s="21"/>
      <c r="B11" s="22"/>
      <c r="C11" s="18">
        <f>IF(B11="",0,VLOOKUP('051404'!B11,Cenik!$A$3:$C$468,2,FALSE))</f>
        <v>0</v>
      </c>
      <c r="D11" s="18">
        <f>IF(B11="",0,VLOOKUP('051404'!B11,Cenik!$A$3:$C$468,3,FALSE))</f>
        <v>0</v>
      </c>
      <c r="E11" s="23"/>
      <c r="F11" s="20">
        <f t="shared" si="0"/>
        <v>0</v>
      </c>
    </row>
    <row r="12" spans="1:6">
      <c r="A12" s="21"/>
      <c r="B12" s="22"/>
      <c r="C12" s="18">
        <f>IF(B12="",0,VLOOKUP('051404'!B12,Cenik!$A$3:$C$468,2,FALSE))</f>
        <v>0</v>
      </c>
      <c r="D12" s="18">
        <f>IF(B12="",0,VLOOKUP('051404'!B12,Cenik!$A$3:$C$468,3,FALSE))</f>
        <v>0</v>
      </c>
      <c r="E12" s="23"/>
      <c r="F12" s="20">
        <f t="shared" si="0"/>
        <v>0</v>
      </c>
    </row>
    <row r="13" spans="1:6">
      <c r="A13" s="21"/>
      <c r="B13" s="22"/>
      <c r="C13" s="18">
        <f>IF(B13="",0,VLOOKUP('051404'!B13,Cenik!$A$3:$C$468,2,FALSE))</f>
        <v>0</v>
      </c>
      <c r="D13" s="18">
        <f>IF(B13="",0,VLOOKUP('051404'!B13,Cenik!$A$3:$C$468,3,FALSE))</f>
        <v>0</v>
      </c>
      <c r="E13" s="23"/>
      <c r="F13" s="20">
        <f t="shared" si="0"/>
        <v>0</v>
      </c>
    </row>
    <row r="14" spans="1:6" ht="13.5" thickBot="1">
      <c r="A14" s="21"/>
      <c r="B14" s="22"/>
      <c r="C14" s="18">
        <f>IF(B14="",0,VLOOKUP('051404'!B14,Cenik!$A$3:$C$468,2,FALSE))</f>
        <v>0</v>
      </c>
      <c r="D14" s="18">
        <f>IF(B14="",0,VLOOKUP('051404'!B14,Cenik!$A$3:$C$468,3,FALSE))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IF(B16="",0,VLOOKUP('051404'!B16,Cenik!$A$3:$C$468,2,FALSE))</f>
        <v>0</v>
      </c>
      <c r="D16" s="18">
        <f>IF(B16="",0,VLOOKUP('051404'!B16,Cenik!$A$3:$C$468,3,FALSE))</f>
        <v>0</v>
      </c>
      <c r="E16" s="27"/>
      <c r="F16" s="28">
        <f t="shared" ref="F16:F29" si="1">D16*E16</f>
        <v>0</v>
      </c>
    </row>
    <row r="17" spans="1:9">
      <c r="A17" s="21"/>
      <c r="B17" s="29"/>
      <c r="C17" s="18">
        <f>IF(B17="",0,VLOOKUP('051404'!B17,Cenik!$A$3:$C$468,2,FALSE))</f>
        <v>0</v>
      </c>
      <c r="D17" s="18">
        <f>IF(B17="",0,VLOOKUP('051404'!B17,Cenik!$A$3:$C$468,3,FALSE))</f>
        <v>0</v>
      </c>
      <c r="E17" s="30"/>
      <c r="F17" s="28">
        <f t="shared" si="1"/>
        <v>0</v>
      </c>
    </row>
    <row r="18" spans="1:9">
      <c r="A18" s="21"/>
      <c r="B18" s="31"/>
      <c r="C18" s="18">
        <f>IF(B18="",0,VLOOKUP('051404'!B18,Cenik!$A$3:$C$468,2,FALSE))</f>
        <v>0</v>
      </c>
      <c r="D18" s="18">
        <f>IF(B18="",0,VLOOKUP('051404'!B18,Cenik!$A$3:$C$468,3,FALSE))</f>
        <v>0</v>
      </c>
      <c r="E18" s="30"/>
      <c r="F18" s="28">
        <f t="shared" si="1"/>
        <v>0</v>
      </c>
    </row>
    <row r="19" spans="1:9">
      <c r="A19" s="21"/>
      <c r="B19" s="29"/>
      <c r="C19" s="18">
        <f>IF(B19="",0,VLOOKUP('051404'!B19,Cenik!$A$3:$C$468,2,FALSE))</f>
        <v>0</v>
      </c>
      <c r="D19" s="18">
        <f>IF(B19="",0,VLOOKUP('051404'!B19,Cenik!$A$3:$C$468,3,FALSE))</f>
        <v>0</v>
      </c>
      <c r="E19" s="30"/>
      <c r="F19" s="28">
        <f t="shared" si="1"/>
        <v>0</v>
      </c>
    </row>
    <row r="20" spans="1:9">
      <c r="A20" s="21"/>
      <c r="B20" s="29"/>
      <c r="C20" s="18">
        <f>IF(B20="",0,VLOOKUP('051404'!B20,Cenik!$A$3:$C$468,2,FALSE))</f>
        <v>0</v>
      </c>
      <c r="D20" s="18">
        <f>IF(B20="",0,VLOOKUP('051404'!B20,Cenik!$A$3:$C$468,3,FALSE))</f>
        <v>0</v>
      </c>
      <c r="E20" s="30"/>
      <c r="F20" s="28">
        <f t="shared" si="1"/>
        <v>0</v>
      </c>
    </row>
    <row r="21" spans="1:9">
      <c r="A21" s="21"/>
      <c r="B21" s="29"/>
      <c r="C21" s="18">
        <f>IF(B21="",0,VLOOKUP('051404'!B21,Cenik!$A$3:$C$468,2,FALSE))</f>
        <v>0</v>
      </c>
      <c r="D21" s="18">
        <f>IF(B21="",0,VLOOKUP('051404'!B21,Cenik!$A$3:$C$468,3,FALSE))</f>
        <v>0</v>
      </c>
      <c r="E21" s="30"/>
      <c r="F21" s="28">
        <f t="shared" si="1"/>
        <v>0</v>
      </c>
    </row>
    <row r="22" spans="1:9">
      <c r="A22" s="21"/>
      <c r="B22" s="29"/>
      <c r="C22" s="18">
        <f>IF(B22="",0,VLOOKUP('051404'!B22,Cenik!$A$3:$C$468,2,FALSE))</f>
        <v>0</v>
      </c>
      <c r="D22" s="18">
        <f>IF(B22="",0,VLOOKUP('051404'!B22,Cenik!$A$3:$C$468,3,FALSE))</f>
        <v>0</v>
      </c>
      <c r="E22" s="30"/>
      <c r="F22" s="28">
        <f t="shared" si="1"/>
        <v>0</v>
      </c>
    </row>
    <row r="23" spans="1:9">
      <c r="A23" s="21"/>
      <c r="B23" s="29"/>
      <c r="C23" s="18">
        <f>IF(B23="",0,VLOOKUP('051404'!B23,Cenik!$A$3:$C$468,2,FALSE))</f>
        <v>0</v>
      </c>
      <c r="D23" s="18">
        <f>IF(B23="",0,VLOOKUP('051404'!B23,Cenik!$A$3:$C$468,3,FALSE))</f>
        <v>0</v>
      </c>
      <c r="E23" s="30"/>
      <c r="F23" s="28">
        <f t="shared" si="1"/>
        <v>0</v>
      </c>
    </row>
    <row r="24" spans="1:9">
      <c r="A24" s="21"/>
      <c r="B24" s="29"/>
      <c r="C24" s="18">
        <f>IF(B24="",0,VLOOKUP('051404'!B24,Cenik!$A$3:$C$468,2,FALSE))</f>
        <v>0</v>
      </c>
      <c r="D24" s="18">
        <f>IF(B24="",0,VLOOKUP('051404'!B24,Cenik!$A$3:$C$468,3,FALSE))</f>
        <v>0</v>
      </c>
      <c r="E24" s="30"/>
      <c r="F24" s="28">
        <f t="shared" si="1"/>
        <v>0</v>
      </c>
    </row>
    <row r="25" spans="1:9">
      <c r="A25" s="21"/>
      <c r="B25" s="29"/>
      <c r="C25" s="18">
        <f>IF(B25="",0,VLOOKUP('051404'!B25,Cenik!$A$3:$C$468,2,FALSE))</f>
        <v>0</v>
      </c>
      <c r="D25" s="18">
        <f>IF(B25="",0,VLOOKUP('051404'!B25,Cenik!$A$3:$C$468,3,FALSE))</f>
        <v>0</v>
      </c>
      <c r="E25" s="30"/>
      <c r="F25" s="28">
        <f t="shared" si="1"/>
        <v>0</v>
      </c>
    </row>
    <row r="26" spans="1:9">
      <c r="A26" s="21"/>
      <c r="B26" s="29"/>
      <c r="C26" s="18">
        <f>IF(B26="",0,VLOOKUP('051404'!B26,Cenik!$A$3:$C$468,2,FALSE))</f>
        <v>0</v>
      </c>
      <c r="D26" s="18">
        <f>IF(B26="",0,VLOOKUP('051404'!B26,Cenik!$A$3:$C$468,3,FALSE))</f>
        <v>0</v>
      </c>
      <c r="E26" s="30"/>
      <c r="F26" s="28">
        <f t="shared" si="1"/>
        <v>0</v>
      </c>
    </row>
    <row r="27" spans="1:9">
      <c r="A27" s="21"/>
      <c r="B27" s="29"/>
      <c r="C27" s="18">
        <f>IF(B27="",0,VLOOKUP('051404'!B27,Cenik!$A$3:$C$468,2,FALSE))</f>
        <v>0</v>
      </c>
      <c r="D27" s="18">
        <f>IF(B27="",0,VLOOKUP('051404'!B27,Cenik!$A$3:$C$468,3,FALSE))</f>
        <v>0</v>
      </c>
      <c r="E27" s="30"/>
      <c r="F27" s="28">
        <f t="shared" si="1"/>
        <v>0</v>
      </c>
    </row>
    <row r="28" spans="1:9">
      <c r="A28" s="21"/>
      <c r="B28" s="29"/>
      <c r="C28" s="18">
        <f>IF(B28="",0,VLOOKUP('051404'!B28,Cenik!$A$3:$C$468,2,FALSE))</f>
        <v>0</v>
      </c>
      <c r="D28" s="18">
        <f>IF(B28="",0,VLOOKUP('051404'!B28,Cenik!$A$3:$C$468,3,FALSE))</f>
        <v>0</v>
      </c>
      <c r="E28" s="30"/>
      <c r="F28" s="28">
        <f t="shared" si="1"/>
        <v>0</v>
      </c>
    </row>
    <row r="29" spans="1:9" ht="13.5" thickBot="1">
      <c r="A29" s="21"/>
      <c r="B29" s="29"/>
      <c r="C29" s="18">
        <f>IF(B29="",0,VLOOKUP('051404'!B29,Cenik!$A$3:$C$468,2,FALSE))</f>
        <v>0</v>
      </c>
      <c r="D29" s="18">
        <f>IF(B29="",0,VLOOKUP('051404'!B29,Cenik!$A$3:$C$468,3,FALSE))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IF(B31="",0,VLOOKUP('051404'!B31,Cenik!$A$3:$C$468,2,FALSE))</f>
        <v>0</v>
      </c>
      <c r="D31" s="33">
        <f>IF(B31="",0,VLOOKUP('051404'!B31,Cenik!$A$3:$C$468,3,FALSE))</f>
        <v>0</v>
      </c>
      <c r="E31" s="27"/>
      <c r="F31" s="34">
        <f t="shared" ref="F31:F44" si="2">D31*E31</f>
        <v>0</v>
      </c>
      <c r="I31" s="7"/>
    </row>
    <row r="32" spans="1:9">
      <c r="A32" s="21"/>
      <c r="B32" s="29"/>
      <c r="C32" s="18">
        <f>IF(B32="",0,VLOOKUP('051404'!B32,Cenik!$A$3:$C$468,2,FALSE))</f>
        <v>0</v>
      </c>
      <c r="D32" s="18">
        <f>IF(B32="",0,VLOOKUP('051404'!B32,Cenik!$A$3:$C$468,3,FALSE))</f>
        <v>0</v>
      </c>
      <c r="E32" s="30"/>
      <c r="F32" s="28">
        <f t="shared" si="2"/>
        <v>0</v>
      </c>
      <c r="I32" s="7"/>
    </row>
    <row r="33" spans="1:6">
      <c r="A33" s="21"/>
      <c r="B33" s="29"/>
      <c r="C33" s="18">
        <f>IF(B33="",0,VLOOKUP('051404'!B33,Cenik!$A$3:$C$468,2,FALSE))</f>
        <v>0</v>
      </c>
      <c r="D33" s="18">
        <f>IF(B33="",0,VLOOKUP('051404'!B33,Cenik!$A$3:$C$468,3,FALSE))</f>
        <v>0</v>
      </c>
      <c r="E33" s="30"/>
      <c r="F33" s="28">
        <f t="shared" si="2"/>
        <v>0</v>
      </c>
    </row>
    <row r="34" spans="1:6">
      <c r="A34" s="21"/>
      <c r="B34" s="29"/>
      <c r="C34" s="18">
        <f>IF(B34="",0,VLOOKUP('051404'!B34,Cenik!$A$3:$C$468,2,FALSE))</f>
        <v>0</v>
      </c>
      <c r="D34" s="18">
        <f>IF(B34="",0,VLOOKUP('051404'!B34,Cenik!$A$3:$C$468,3,FALSE))</f>
        <v>0</v>
      </c>
      <c r="E34" s="30"/>
      <c r="F34" s="28">
        <f t="shared" si="2"/>
        <v>0</v>
      </c>
    </row>
    <row r="35" spans="1:6">
      <c r="A35" s="21"/>
      <c r="B35" s="29"/>
      <c r="C35" s="18">
        <f>IF(B35="",0,VLOOKUP('051404'!B35,Cenik!$A$3:$C$468,2,FALSE))</f>
        <v>0</v>
      </c>
      <c r="D35" s="18">
        <f>IF(B35="",0,VLOOKUP('051404'!B35,Cenik!$A$3:$C$468,3,FALSE))</f>
        <v>0</v>
      </c>
      <c r="E35" s="30"/>
      <c r="F35" s="28">
        <f t="shared" si="2"/>
        <v>0</v>
      </c>
    </row>
    <row r="36" spans="1:6">
      <c r="A36" s="21"/>
      <c r="B36" s="29"/>
      <c r="C36" s="18">
        <f>IF(B36="",0,VLOOKUP('051404'!B36,Cenik!$A$3:$C$468,2,FALSE))</f>
        <v>0</v>
      </c>
      <c r="D36" s="18">
        <f>IF(B36="",0,VLOOKUP('051404'!B36,Cenik!$A$3:$C$468,3,FALSE))</f>
        <v>0</v>
      </c>
      <c r="E36" s="30"/>
      <c r="F36" s="28">
        <f t="shared" si="2"/>
        <v>0</v>
      </c>
    </row>
    <row r="37" spans="1:6">
      <c r="A37" s="21"/>
      <c r="B37" s="29"/>
      <c r="C37" s="18">
        <f>IF(B37="",0,VLOOKUP('051404'!B37,Cenik!$A$3:$C$468,2,FALSE))</f>
        <v>0</v>
      </c>
      <c r="D37" s="18">
        <f>IF(B37="",0,VLOOKUP('051404'!B37,Cenik!$A$3:$C$468,3,FALSE))</f>
        <v>0</v>
      </c>
      <c r="E37" s="30"/>
      <c r="F37" s="28">
        <f t="shared" si="2"/>
        <v>0</v>
      </c>
    </row>
    <row r="38" spans="1:6">
      <c r="A38" s="21"/>
      <c r="B38" s="29"/>
      <c r="C38" s="18">
        <f>IF(B38="",0,VLOOKUP('051404'!B38,Cenik!$A$3:$C$468,2,FALSE))</f>
        <v>0</v>
      </c>
      <c r="D38" s="18">
        <f>IF(B38="",0,VLOOKUP('051404'!B38,Cenik!$A$3:$C$468,3,FALSE))</f>
        <v>0</v>
      </c>
      <c r="E38" s="30"/>
      <c r="F38" s="28">
        <f t="shared" si="2"/>
        <v>0</v>
      </c>
    </row>
    <row r="39" spans="1:6">
      <c r="A39" s="21"/>
      <c r="B39" s="29"/>
      <c r="C39" s="18">
        <f>IF(B39="",0,VLOOKUP('051404'!B39,Cenik!$A$3:$C$468,2,FALSE))</f>
        <v>0</v>
      </c>
      <c r="D39" s="18">
        <f>IF(B39="",0,VLOOKUP('051404'!B39,Cenik!$A$3:$C$468,3,FALSE))</f>
        <v>0</v>
      </c>
      <c r="E39" s="30"/>
      <c r="F39" s="28">
        <f t="shared" si="2"/>
        <v>0</v>
      </c>
    </row>
    <row r="40" spans="1:6">
      <c r="A40" s="21"/>
      <c r="B40" s="29"/>
      <c r="C40" s="18">
        <f>IF(B40="",0,VLOOKUP('051404'!B40,Cenik!$A$3:$C$468,2,FALSE))</f>
        <v>0</v>
      </c>
      <c r="D40" s="18">
        <f>IF(B40="",0,VLOOKUP('051404'!B40,Cenik!$A$3:$C$468,3,FALSE))</f>
        <v>0</v>
      </c>
      <c r="E40" s="30"/>
      <c r="F40" s="28">
        <f t="shared" si="2"/>
        <v>0</v>
      </c>
    </row>
    <row r="41" spans="1:6">
      <c r="A41" s="21"/>
      <c r="B41" s="29"/>
      <c r="C41" s="18">
        <f>IF(B41="",0,VLOOKUP('051404'!B41,Cenik!$A$3:$C$468,2,FALSE))</f>
        <v>0</v>
      </c>
      <c r="D41" s="18">
        <f>IF(B41="",0,VLOOKUP('051404'!B41,Cenik!$A$3:$C$468,3,FALSE))</f>
        <v>0</v>
      </c>
      <c r="E41" s="30"/>
      <c r="F41" s="28">
        <f t="shared" si="2"/>
        <v>0</v>
      </c>
    </row>
    <row r="42" spans="1:6">
      <c r="A42" s="21"/>
      <c r="B42" s="29"/>
      <c r="C42" s="18">
        <f>IF(B42="",0,VLOOKUP('051404'!B42,Cenik!$A$3:$C$468,2,FALSE))</f>
        <v>0</v>
      </c>
      <c r="D42" s="18">
        <f>IF(B42="",0,VLOOKUP('051404'!B42,Cenik!$A$3:$C$468,3,FALSE))</f>
        <v>0</v>
      </c>
      <c r="E42" s="30"/>
      <c r="F42" s="28">
        <f t="shared" si="2"/>
        <v>0</v>
      </c>
    </row>
    <row r="43" spans="1:6">
      <c r="A43" s="21"/>
      <c r="B43" s="29"/>
      <c r="C43" s="18">
        <f>IF(B43="",0,VLOOKUP('051404'!B43,Cenik!$A$3:$C$468,2,FALSE))</f>
        <v>0</v>
      </c>
      <c r="D43" s="18">
        <f>IF(B43="",0,VLOOKUP('051404'!B43,Cenik!$A$3:$C$468,3,FALSE))</f>
        <v>0</v>
      </c>
      <c r="E43" s="30"/>
      <c r="F43" s="28">
        <f t="shared" si="2"/>
        <v>0</v>
      </c>
    </row>
    <row r="44" spans="1:6" ht="13.5" thickBot="1">
      <c r="A44" s="35"/>
      <c r="B44" s="36"/>
      <c r="C44" s="37">
        <f>IF(B44="",0,VLOOKUP('051404'!B44,Cenik!$A$3:$C$468,2,FALSE))</f>
        <v>0</v>
      </c>
      <c r="D44" s="37">
        <f>IF(B44="",0,VLOOKUP('051404'!B44,Cenik!$A$3:$C$468,3,FALSE))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411</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806</v>
      </c>
      <c r="C1" s="210"/>
      <c r="D1" s="211"/>
      <c r="E1" s="215" t="s">
        <v>384</v>
      </c>
      <c r="F1" s="217" t="s">
        <v>62</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IF(B5="",0,VLOOKUP('051601'!B5,Cenik!$A$3:$C$468,2,FALSE))</f>
        <v>0</v>
      </c>
      <c r="D5" s="18">
        <f>IF(B5="",0,VLOOKUP('051601'!B5,Cenik!$A$3:$C$468,3,FALSE))</f>
        <v>0</v>
      </c>
      <c r="E5" s="19"/>
      <c r="F5" s="20">
        <f t="shared" ref="F5:F14" si="0">D5*E5</f>
        <v>0</v>
      </c>
    </row>
    <row r="6" spans="1:6">
      <c r="A6" s="21"/>
      <c r="B6" s="22"/>
      <c r="C6" s="18">
        <f>IF(B6="",0,VLOOKUP('051601'!B6,Cenik!$A$3:$C$468,2,FALSE))</f>
        <v>0</v>
      </c>
      <c r="D6" s="18">
        <f>IF(B6="",0,VLOOKUP('051601'!B6,Cenik!$A$3:$C$468,3,FALSE))</f>
        <v>0</v>
      </c>
      <c r="E6" s="23"/>
      <c r="F6" s="20">
        <f t="shared" si="0"/>
        <v>0</v>
      </c>
    </row>
    <row r="7" spans="1:6">
      <c r="A7" s="21"/>
      <c r="B7" s="22"/>
      <c r="C7" s="18">
        <f>IF(B7="",0,VLOOKUP('051601'!B7,Cenik!$A$3:$C$468,2,FALSE))</f>
        <v>0</v>
      </c>
      <c r="D7" s="18">
        <f>IF(B7="",0,VLOOKUP('051601'!B7,Cenik!$A$3:$C$468,3,FALSE))</f>
        <v>0</v>
      </c>
      <c r="E7" s="23"/>
      <c r="F7" s="20">
        <f t="shared" si="0"/>
        <v>0</v>
      </c>
    </row>
    <row r="8" spans="1:6">
      <c r="A8" s="21"/>
      <c r="B8" s="22"/>
      <c r="C8" s="18">
        <f>IF(B8="",0,VLOOKUP('051601'!B8,Cenik!$A$3:$C$468,2,FALSE))</f>
        <v>0</v>
      </c>
      <c r="D8" s="18">
        <f>IF(B8="",0,VLOOKUP('051601'!B8,Cenik!$A$3:$C$468,3,FALSE))</f>
        <v>0</v>
      </c>
      <c r="E8" s="23"/>
      <c r="F8" s="20">
        <f t="shared" si="0"/>
        <v>0</v>
      </c>
    </row>
    <row r="9" spans="1:6">
      <c r="A9" s="21"/>
      <c r="B9" s="22"/>
      <c r="C9" s="18">
        <f>IF(B9="",0,VLOOKUP('051601'!B9,Cenik!$A$3:$C$468,2,FALSE))</f>
        <v>0</v>
      </c>
      <c r="D9" s="18">
        <f>IF(B9="",0,VLOOKUP('051601'!B9,Cenik!$A$3:$C$468,3,FALSE))</f>
        <v>0</v>
      </c>
      <c r="E9" s="23"/>
      <c r="F9" s="20">
        <f t="shared" si="0"/>
        <v>0</v>
      </c>
    </row>
    <row r="10" spans="1:6">
      <c r="A10" s="21"/>
      <c r="B10" s="22"/>
      <c r="C10" s="18">
        <f>IF(B10="",0,VLOOKUP('051601'!B10,Cenik!$A$3:$C$468,2,FALSE))</f>
        <v>0</v>
      </c>
      <c r="D10" s="18">
        <f>IF(B10="",0,VLOOKUP('051601'!B10,Cenik!$A$3:$C$468,3,FALSE))</f>
        <v>0</v>
      </c>
      <c r="E10" s="23"/>
      <c r="F10" s="20">
        <f t="shared" si="0"/>
        <v>0</v>
      </c>
    </row>
    <row r="11" spans="1:6">
      <c r="A11" s="21"/>
      <c r="B11" s="22"/>
      <c r="C11" s="18">
        <f>IF(B11="",0,VLOOKUP('051601'!B11,Cenik!$A$3:$C$468,2,FALSE))</f>
        <v>0</v>
      </c>
      <c r="D11" s="18">
        <f>IF(B11="",0,VLOOKUP('051601'!B11,Cenik!$A$3:$C$468,3,FALSE))</f>
        <v>0</v>
      </c>
      <c r="E11" s="23"/>
      <c r="F11" s="20">
        <f t="shared" si="0"/>
        <v>0</v>
      </c>
    </row>
    <row r="12" spans="1:6">
      <c r="A12" s="21"/>
      <c r="B12" s="22"/>
      <c r="C12" s="18">
        <f>IF(B12="",0,VLOOKUP('051601'!B12,Cenik!$A$3:$C$468,2,FALSE))</f>
        <v>0</v>
      </c>
      <c r="D12" s="18">
        <f>IF(B12="",0,VLOOKUP('051601'!B12,Cenik!$A$3:$C$468,3,FALSE))</f>
        <v>0</v>
      </c>
      <c r="E12" s="23"/>
      <c r="F12" s="20">
        <f t="shared" si="0"/>
        <v>0</v>
      </c>
    </row>
    <row r="13" spans="1:6">
      <c r="A13" s="21"/>
      <c r="B13" s="22"/>
      <c r="C13" s="18">
        <f>IF(B13="",0,VLOOKUP('051601'!B13,Cenik!$A$3:$C$468,2,FALSE))</f>
        <v>0</v>
      </c>
      <c r="D13" s="18">
        <f>IF(B13="",0,VLOOKUP('051601'!B13,Cenik!$A$3:$C$468,3,FALSE))</f>
        <v>0</v>
      </c>
      <c r="E13" s="23"/>
      <c r="F13" s="20">
        <f t="shared" si="0"/>
        <v>0</v>
      </c>
    </row>
    <row r="14" spans="1:6" ht="13.5" thickBot="1">
      <c r="A14" s="21"/>
      <c r="B14" s="22"/>
      <c r="C14" s="18">
        <f>IF(B14="",0,VLOOKUP('051601'!B14,Cenik!$A$3:$C$468,2,FALSE))</f>
        <v>0</v>
      </c>
      <c r="D14" s="18">
        <f>IF(B14="",0,VLOOKUP('051601'!B14,Cenik!$A$3:$C$468,3,FALSE))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IF(B16="",0,VLOOKUP('051601'!B16,Cenik!$A$3:$C$468,2,FALSE))</f>
        <v>0</v>
      </c>
      <c r="D16" s="18">
        <f>IF(B16="",0,VLOOKUP('051601'!B16,Cenik!$A$3:$C$468,3,FALSE))</f>
        <v>0</v>
      </c>
      <c r="E16" s="27"/>
      <c r="F16" s="28">
        <f t="shared" ref="F16:F29" si="1">D16*E16</f>
        <v>0</v>
      </c>
    </row>
    <row r="17" spans="1:9">
      <c r="A17" s="21"/>
      <c r="B17" s="29"/>
      <c r="C17" s="18">
        <f>IF(B17="",0,VLOOKUP('051601'!B17,Cenik!$A$3:$C$468,2,FALSE))</f>
        <v>0</v>
      </c>
      <c r="D17" s="18">
        <f>IF(B17="",0,VLOOKUP('051601'!B17,Cenik!$A$3:$C$468,3,FALSE))</f>
        <v>0</v>
      </c>
      <c r="E17" s="30"/>
      <c r="F17" s="28">
        <f t="shared" si="1"/>
        <v>0</v>
      </c>
    </row>
    <row r="18" spans="1:9">
      <c r="A18" s="21"/>
      <c r="B18" s="31"/>
      <c r="C18" s="18">
        <f>IF(B18="",0,VLOOKUP('051601'!B18,Cenik!$A$3:$C$468,2,FALSE))</f>
        <v>0</v>
      </c>
      <c r="D18" s="18">
        <f>IF(B18="",0,VLOOKUP('051601'!B18,Cenik!$A$3:$C$468,3,FALSE))</f>
        <v>0</v>
      </c>
      <c r="E18" s="30"/>
      <c r="F18" s="28">
        <f t="shared" si="1"/>
        <v>0</v>
      </c>
    </row>
    <row r="19" spans="1:9">
      <c r="A19" s="21"/>
      <c r="B19" s="29"/>
      <c r="C19" s="18">
        <f>IF(B19="",0,VLOOKUP('051601'!B19,Cenik!$A$3:$C$468,2,FALSE))</f>
        <v>0</v>
      </c>
      <c r="D19" s="18">
        <f>IF(B19="",0,VLOOKUP('051601'!B19,Cenik!$A$3:$C$468,3,FALSE))</f>
        <v>0</v>
      </c>
      <c r="E19" s="30"/>
      <c r="F19" s="28">
        <f t="shared" si="1"/>
        <v>0</v>
      </c>
    </row>
    <row r="20" spans="1:9">
      <c r="A20" s="21"/>
      <c r="B20" s="29"/>
      <c r="C20" s="18">
        <f>IF(B20="",0,VLOOKUP('051601'!B20,Cenik!$A$3:$C$468,2,FALSE))</f>
        <v>0</v>
      </c>
      <c r="D20" s="18">
        <f>IF(B20="",0,VLOOKUP('051601'!B20,Cenik!$A$3:$C$468,3,FALSE))</f>
        <v>0</v>
      </c>
      <c r="E20" s="30"/>
      <c r="F20" s="28">
        <f t="shared" si="1"/>
        <v>0</v>
      </c>
    </row>
    <row r="21" spans="1:9">
      <c r="A21" s="21"/>
      <c r="B21" s="29"/>
      <c r="C21" s="18">
        <f>IF(B21="",0,VLOOKUP('051601'!B21,Cenik!$A$3:$C$468,2,FALSE))</f>
        <v>0</v>
      </c>
      <c r="D21" s="18">
        <f>IF(B21="",0,VLOOKUP('051601'!B21,Cenik!$A$3:$C$468,3,FALSE))</f>
        <v>0</v>
      </c>
      <c r="E21" s="30"/>
      <c r="F21" s="28">
        <f t="shared" si="1"/>
        <v>0</v>
      </c>
    </row>
    <row r="22" spans="1:9">
      <c r="A22" s="21"/>
      <c r="B22" s="29"/>
      <c r="C22" s="18">
        <f>IF(B22="",0,VLOOKUP('051601'!B22,Cenik!$A$3:$C$468,2,FALSE))</f>
        <v>0</v>
      </c>
      <c r="D22" s="18">
        <f>IF(B22="",0,VLOOKUP('051601'!B22,Cenik!$A$3:$C$468,3,FALSE))</f>
        <v>0</v>
      </c>
      <c r="E22" s="30"/>
      <c r="F22" s="28">
        <f t="shared" si="1"/>
        <v>0</v>
      </c>
    </row>
    <row r="23" spans="1:9">
      <c r="A23" s="21"/>
      <c r="B23" s="29"/>
      <c r="C23" s="18">
        <f>IF(B23="",0,VLOOKUP('051601'!B23,Cenik!$A$3:$C$468,2,FALSE))</f>
        <v>0</v>
      </c>
      <c r="D23" s="18">
        <f>IF(B23="",0,VLOOKUP('051601'!B23,Cenik!$A$3:$C$468,3,FALSE))</f>
        <v>0</v>
      </c>
      <c r="E23" s="30"/>
      <c r="F23" s="28">
        <f t="shared" si="1"/>
        <v>0</v>
      </c>
    </row>
    <row r="24" spans="1:9">
      <c r="A24" s="21"/>
      <c r="B24" s="29"/>
      <c r="C24" s="18">
        <f>IF(B24="",0,VLOOKUP('051601'!B24,Cenik!$A$3:$C$468,2,FALSE))</f>
        <v>0</v>
      </c>
      <c r="D24" s="18">
        <f>IF(B24="",0,VLOOKUP('051601'!B24,Cenik!$A$3:$C$468,3,FALSE))</f>
        <v>0</v>
      </c>
      <c r="E24" s="30"/>
      <c r="F24" s="28">
        <f t="shared" si="1"/>
        <v>0</v>
      </c>
    </row>
    <row r="25" spans="1:9">
      <c r="A25" s="21"/>
      <c r="B25" s="29"/>
      <c r="C25" s="18">
        <f>IF(B25="",0,VLOOKUP('051601'!B25,Cenik!$A$3:$C$468,2,FALSE))</f>
        <v>0</v>
      </c>
      <c r="D25" s="18">
        <f>IF(B25="",0,VLOOKUP('051601'!B25,Cenik!$A$3:$C$468,3,FALSE))</f>
        <v>0</v>
      </c>
      <c r="E25" s="30"/>
      <c r="F25" s="28">
        <f t="shared" si="1"/>
        <v>0</v>
      </c>
    </row>
    <row r="26" spans="1:9">
      <c r="A26" s="21"/>
      <c r="B26" s="29"/>
      <c r="C26" s="18">
        <f>IF(B26="",0,VLOOKUP('051601'!B26,Cenik!$A$3:$C$468,2,FALSE))</f>
        <v>0</v>
      </c>
      <c r="D26" s="18">
        <f>IF(B26="",0,VLOOKUP('051601'!B26,Cenik!$A$3:$C$468,3,FALSE))</f>
        <v>0</v>
      </c>
      <c r="E26" s="30"/>
      <c r="F26" s="28">
        <f t="shared" si="1"/>
        <v>0</v>
      </c>
    </row>
    <row r="27" spans="1:9">
      <c r="A27" s="21"/>
      <c r="B27" s="29"/>
      <c r="C27" s="18">
        <f>IF(B27="",0,VLOOKUP('051601'!B27,Cenik!$A$3:$C$468,2,FALSE))</f>
        <v>0</v>
      </c>
      <c r="D27" s="18">
        <f>IF(B27="",0,VLOOKUP('051601'!B27,Cenik!$A$3:$C$468,3,FALSE))</f>
        <v>0</v>
      </c>
      <c r="E27" s="30"/>
      <c r="F27" s="28">
        <f t="shared" si="1"/>
        <v>0</v>
      </c>
    </row>
    <row r="28" spans="1:9">
      <c r="A28" s="21"/>
      <c r="B28" s="29"/>
      <c r="C28" s="18">
        <f>IF(B28="",0,VLOOKUP('051601'!B28,Cenik!$A$3:$C$468,2,FALSE))</f>
        <v>0</v>
      </c>
      <c r="D28" s="18">
        <f>IF(B28="",0,VLOOKUP('051601'!B28,Cenik!$A$3:$C$468,3,FALSE))</f>
        <v>0</v>
      </c>
      <c r="E28" s="30"/>
      <c r="F28" s="28">
        <f t="shared" si="1"/>
        <v>0</v>
      </c>
    </row>
    <row r="29" spans="1:9" ht="13.5" thickBot="1">
      <c r="A29" s="21"/>
      <c r="B29" s="29"/>
      <c r="C29" s="18">
        <f>IF(B29="",0,VLOOKUP('051601'!B29,Cenik!$A$3:$C$468,2,FALSE))</f>
        <v>0</v>
      </c>
      <c r="D29" s="18">
        <f>IF(B29="",0,VLOOKUP('051601'!B29,Cenik!$A$3:$C$468,3,FALSE))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IF(B31="",0,VLOOKUP('051601'!B31,Cenik!$A$3:$C$468,2,FALSE))</f>
        <v>0</v>
      </c>
      <c r="D31" s="33">
        <f>IF(B31="",0,VLOOKUP('051601'!B31,Cenik!$A$3:$C$468,3,FALSE))</f>
        <v>0</v>
      </c>
      <c r="E31" s="27"/>
      <c r="F31" s="34">
        <f t="shared" ref="F31:F44" si="2">D31*E31</f>
        <v>0</v>
      </c>
      <c r="I31" s="7"/>
    </row>
    <row r="32" spans="1:9">
      <c r="A32" s="21"/>
      <c r="B32" s="29"/>
      <c r="C32" s="18">
        <f>IF(B32="",0,VLOOKUP('051601'!B32,Cenik!$A$3:$C$468,2,FALSE))</f>
        <v>0</v>
      </c>
      <c r="D32" s="18">
        <f>IF(B32="",0,VLOOKUP('051601'!B32,Cenik!$A$3:$C$468,3,FALSE))</f>
        <v>0</v>
      </c>
      <c r="E32" s="30"/>
      <c r="F32" s="28">
        <f t="shared" si="2"/>
        <v>0</v>
      </c>
      <c r="I32" s="7"/>
    </row>
    <row r="33" spans="1:6">
      <c r="A33" s="21"/>
      <c r="B33" s="29"/>
      <c r="C33" s="18">
        <f>IF(B33="",0,VLOOKUP('051601'!B33,Cenik!$A$3:$C$468,2,FALSE))</f>
        <v>0</v>
      </c>
      <c r="D33" s="18">
        <f>IF(B33="",0,VLOOKUP('051601'!B33,Cenik!$A$3:$C$468,3,FALSE))</f>
        <v>0</v>
      </c>
      <c r="E33" s="30"/>
      <c r="F33" s="28">
        <f t="shared" si="2"/>
        <v>0</v>
      </c>
    </row>
    <row r="34" spans="1:6">
      <c r="A34" s="21"/>
      <c r="B34" s="29"/>
      <c r="C34" s="18">
        <f>IF(B34="",0,VLOOKUP('051601'!B34,Cenik!$A$3:$C$468,2,FALSE))</f>
        <v>0</v>
      </c>
      <c r="D34" s="18">
        <f>IF(B34="",0,VLOOKUP('051601'!B34,Cenik!$A$3:$C$468,3,FALSE))</f>
        <v>0</v>
      </c>
      <c r="E34" s="30"/>
      <c r="F34" s="28">
        <f t="shared" si="2"/>
        <v>0</v>
      </c>
    </row>
    <row r="35" spans="1:6">
      <c r="A35" s="21"/>
      <c r="B35" s="29"/>
      <c r="C35" s="18">
        <f>IF(B35="",0,VLOOKUP('051601'!B35,Cenik!$A$3:$C$468,2,FALSE))</f>
        <v>0</v>
      </c>
      <c r="D35" s="18">
        <f>IF(B35="",0,VLOOKUP('051601'!B35,Cenik!$A$3:$C$468,3,FALSE))</f>
        <v>0</v>
      </c>
      <c r="E35" s="30"/>
      <c r="F35" s="28">
        <f t="shared" si="2"/>
        <v>0</v>
      </c>
    </row>
    <row r="36" spans="1:6">
      <c r="A36" s="21"/>
      <c r="B36" s="29"/>
      <c r="C36" s="18">
        <f>IF(B36="",0,VLOOKUP('051601'!B36,Cenik!$A$3:$C$468,2,FALSE))</f>
        <v>0</v>
      </c>
      <c r="D36" s="18">
        <f>IF(B36="",0,VLOOKUP('051601'!B36,Cenik!$A$3:$C$468,3,FALSE))</f>
        <v>0</v>
      </c>
      <c r="E36" s="30"/>
      <c r="F36" s="28">
        <f t="shared" si="2"/>
        <v>0</v>
      </c>
    </row>
    <row r="37" spans="1:6">
      <c r="A37" s="21"/>
      <c r="B37" s="29"/>
      <c r="C37" s="18">
        <f>IF(B37="",0,VLOOKUP('051601'!B37,Cenik!$A$3:$C$468,2,FALSE))</f>
        <v>0</v>
      </c>
      <c r="D37" s="18">
        <f>IF(B37="",0,VLOOKUP('051601'!B37,Cenik!$A$3:$C$468,3,FALSE))</f>
        <v>0</v>
      </c>
      <c r="E37" s="30"/>
      <c r="F37" s="28">
        <f t="shared" si="2"/>
        <v>0</v>
      </c>
    </row>
    <row r="38" spans="1:6">
      <c r="A38" s="21"/>
      <c r="B38" s="29"/>
      <c r="C38" s="18">
        <f>IF(B38="",0,VLOOKUP('051601'!B38,Cenik!$A$3:$C$468,2,FALSE))</f>
        <v>0</v>
      </c>
      <c r="D38" s="18">
        <f>IF(B38="",0,VLOOKUP('051601'!B38,Cenik!$A$3:$C$468,3,FALSE))</f>
        <v>0</v>
      </c>
      <c r="E38" s="30"/>
      <c r="F38" s="28">
        <f t="shared" si="2"/>
        <v>0</v>
      </c>
    </row>
    <row r="39" spans="1:6">
      <c r="A39" s="21"/>
      <c r="B39" s="29"/>
      <c r="C39" s="18">
        <f>IF(B39="",0,VLOOKUP('051601'!B39,Cenik!$A$3:$C$468,2,FALSE))</f>
        <v>0</v>
      </c>
      <c r="D39" s="18">
        <f>IF(B39="",0,VLOOKUP('051601'!B39,Cenik!$A$3:$C$468,3,FALSE))</f>
        <v>0</v>
      </c>
      <c r="E39" s="30"/>
      <c r="F39" s="28">
        <f t="shared" si="2"/>
        <v>0</v>
      </c>
    </row>
    <row r="40" spans="1:6">
      <c r="A40" s="21"/>
      <c r="B40" s="29"/>
      <c r="C40" s="18">
        <f>IF(B40="",0,VLOOKUP('051601'!B40,Cenik!$A$3:$C$468,2,FALSE))</f>
        <v>0</v>
      </c>
      <c r="D40" s="18">
        <f>IF(B40="",0,VLOOKUP('051601'!B40,Cenik!$A$3:$C$468,3,FALSE))</f>
        <v>0</v>
      </c>
      <c r="E40" s="30"/>
      <c r="F40" s="28">
        <f t="shared" si="2"/>
        <v>0</v>
      </c>
    </row>
    <row r="41" spans="1:6">
      <c r="A41" s="21"/>
      <c r="B41" s="29"/>
      <c r="C41" s="18">
        <f>IF(B41="",0,VLOOKUP('051601'!B41,Cenik!$A$3:$C$468,2,FALSE))</f>
        <v>0</v>
      </c>
      <c r="D41" s="18">
        <f>IF(B41="",0,VLOOKUP('051601'!B41,Cenik!$A$3:$C$468,3,FALSE))</f>
        <v>0</v>
      </c>
      <c r="E41" s="30"/>
      <c r="F41" s="28">
        <f t="shared" si="2"/>
        <v>0</v>
      </c>
    </row>
    <row r="42" spans="1:6">
      <c r="A42" s="21"/>
      <c r="B42" s="29"/>
      <c r="C42" s="18">
        <f>IF(B42="",0,VLOOKUP('051601'!B42,Cenik!$A$3:$C$468,2,FALSE))</f>
        <v>0</v>
      </c>
      <c r="D42" s="18">
        <f>IF(B42="",0,VLOOKUP('051601'!B42,Cenik!$A$3:$C$468,3,FALSE))</f>
        <v>0</v>
      </c>
      <c r="E42" s="30"/>
      <c r="F42" s="28">
        <f t="shared" si="2"/>
        <v>0</v>
      </c>
    </row>
    <row r="43" spans="1:6">
      <c r="A43" s="21"/>
      <c r="B43" s="29"/>
      <c r="C43" s="18">
        <f>IF(B43="",0,VLOOKUP('051601'!B43,Cenik!$A$3:$C$468,2,FALSE))</f>
        <v>0</v>
      </c>
      <c r="D43" s="18">
        <f>IF(B43="",0,VLOOKUP('051601'!B43,Cenik!$A$3:$C$468,3,FALSE))</f>
        <v>0</v>
      </c>
      <c r="E43" s="30"/>
      <c r="F43" s="28">
        <f t="shared" si="2"/>
        <v>0</v>
      </c>
    </row>
    <row r="44" spans="1:6" ht="13.5" thickBot="1">
      <c r="A44" s="35"/>
      <c r="B44" s="36"/>
      <c r="C44" s="37">
        <f>IF(B44="",0,VLOOKUP('051601'!B44,Cenik!$A$3:$C$468,2,FALSE))</f>
        <v>0</v>
      </c>
      <c r="D44" s="37">
        <f>IF(B44="",0,VLOOKUP('051601'!B44,Cenik!$A$3:$C$468,3,FALSE))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655</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807</v>
      </c>
      <c r="C1" s="210"/>
      <c r="D1" s="211"/>
      <c r="E1" s="215" t="s">
        <v>384</v>
      </c>
      <c r="F1" s="217" t="s">
        <v>62</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IF(B5="",0,VLOOKUP('051701'!B5,Cenik!$A$3:$C$468,2,FALSE))</f>
        <v>0</v>
      </c>
      <c r="D5" s="18">
        <f>IF(B5="",0,VLOOKUP('051701'!B5,Cenik!$A$3:$C$468,3,FALSE))</f>
        <v>0</v>
      </c>
      <c r="E5" s="19"/>
      <c r="F5" s="20">
        <f t="shared" ref="F5:F14" si="0">D5*E5</f>
        <v>0</v>
      </c>
    </row>
    <row r="6" spans="1:6">
      <c r="A6" s="21"/>
      <c r="B6" s="22"/>
      <c r="C6" s="18">
        <f>IF(B6="",0,VLOOKUP('051701'!B6,Cenik!$A$3:$C$468,2,FALSE))</f>
        <v>0</v>
      </c>
      <c r="D6" s="18">
        <f>IF(B6="",0,VLOOKUP('051701'!B6,Cenik!$A$3:$C$468,3,FALSE))</f>
        <v>0</v>
      </c>
      <c r="E6" s="23"/>
      <c r="F6" s="20">
        <f t="shared" si="0"/>
        <v>0</v>
      </c>
    </row>
    <row r="7" spans="1:6">
      <c r="A7" s="21"/>
      <c r="B7" s="22"/>
      <c r="C7" s="18">
        <f>IF(B7="",0,VLOOKUP('051701'!B7,Cenik!$A$3:$C$468,2,FALSE))</f>
        <v>0</v>
      </c>
      <c r="D7" s="18">
        <f>IF(B7="",0,VLOOKUP('051701'!B7,Cenik!$A$3:$C$468,3,FALSE))</f>
        <v>0</v>
      </c>
      <c r="E7" s="23"/>
      <c r="F7" s="20">
        <f t="shared" si="0"/>
        <v>0</v>
      </c>
    </row>
    <row r="8" spans="1:6">
      <c r="A8" s="21"/>
      <c r="B8" s="22"/>
      <c r="C8" s="18">
        <f>IF(B8="",0,VLOOKUP('051701'!B8,Cenik!$A$3:$C$468,2,FALSE))</f>
        <v>0</v>
      </c>
      <c r="D8" s="18">
        <f>IF(B8="",0,VLOOKUP('051701'!B8,Cenik!$A$3:$C$468,3,FALSE))</f>
        <v>0</v>
      </c>
      <c r="E8" s="23"/>
      <c r="F8" s="20">
        <f t="shared" si="0"/>
        <v>0</v>
      </c>
    </row>
    <row r="9" spans="1:6">
      <c r="A9" s="21"/>
      <c r="B9" s="22"/>
      <c r="C9" s="18">
        <f>IF(B9="",0,VLOOKUP('051701'!B9,Cenik!$A$3:$C$468,2,FALSE))</f>
        <v>0</v>
      </c>
      <c r="D9" s="18">
        <f>IF(B9="",0,VLOOKUP('051701'!B9,Cenik!$A$3:$C$468,3,FALSE))</f>
        <v>0</v>
      </c>
      <c r="E9" s="23"/>
      <c r="F9" s="20">
        <f t="shared" si="0"/>
        <v>0</v>
      </c>
    </row>
    <row r="10" spans="1:6">
      <c r="A10" s="21"/>
      <c r="B10" s="22"/>
      <c r="C10" s="18">
        <f>IF(B10="",0,VLOOKUP('051701'!B10,Cenik!$A$3:$C$468,2,FALSE))</f>
        <v>0</v>
      </c>
      <c r="D10" s="18">
        <f>IF(B10="",0,VLOOKUP('051701'!B10,Cenik!$A$3:$C$468,3,FALSE))</f>
        <v>0</v>
      </c>
      <c r="E10" s="23"/>
      <c r="F10" s="20">
        <f t="shared" si="0"/>
        <v>0</v>
      </c>
    </row>
    <row r="11" spans="1:6">
      <c r="A11" s="21"/>
      <c r="B11" s="22"/>
      <c r="C11" s="18">
        <f>IF(B11="",0,VLOOKUP('051701'!B11,Cenik!$A$3:$C$468,2,FALSE))</f>
        <v>0</v>
      </c>
      <c r="D11" s="18">
        <f>IF(B11="",0,VLOOKUP('051701'!B11,Cenik!$A$3:$C$468,3,FALSE))</f>
        <v>0</v>
      </c>
      <c r="E11" s="23"/>
      <c r="F11" s="20">
        <f t="shared" si="0"/>
        <v>0</v>
      </c>
    </row>
    <row r="12" spans="1:6">
      <c r="A12" s="21"/>
      <c r="B12" s="22"/>
      <c r="C12" s="18">
        <f>IF(B12="",0,VLOOKUP('051701'!B12,Cenik!$A$3:$C$468,2,FALSE))</f>
        <v>0</v>
      </c>
      <c r="D12" s="18">
        <f>IF(B12="",0,VLOOKUP('051701'!B12,Cenik!$A$3:$C$468,3,FALSE))</f>
        <v>0</v>
      </c>
      <c r="E12" s="23"/>
      <c r="F12" s="20">
        <f t="shared" si="0"/>
        <v>0</v>
      </c>
    </row>
    <row r="13" spans="1:6">
      <c r="A13" s="21"/>
      <c r="B13" s="22"/>
      <c r="C13" s="18">
        <f>IF(B13="",0,VLOOKUP('051701'!B13,Cenik!$A$3:$C$468,2,FALSE))</f>
        <v>0</v>
      </c>
      <c r="D13" s="18">
        <f>IF(B13="",0,VLOOKUP('051701'!B13,Cenik!$A$3:$C$468,3,FALSE))</f>
        <v>0</v>
      </c>
      <c r="E13" s="23"/>
      <c r="F13" s="20">
        <f t="shared" si="0"/>
        <v>0</v>
      </c>
    </row>
    <row r="14" spans="1:6" ht="13.5" thickBot="1">
      <c r="A14" s="21"/>
      <c r="B14" s="22"/>
      <c r="C14" s="18">
        <f>IF(B14="",0,VLOOKUP('051701'!B14,Cenik!$A$3:$C$468,2,FALSE))</f>
        <v>0</v>
      </c>
      <c r="D14" s="18">
        <f>IF(B14="",0,VLOOKUP('051701'!B14,Cenik!$A$3:$C$468,3,FALSE))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IF(B16="",0,VLOOKUP('051701'!B16,Cenik!$A$3:$C$468,2,FALSE))</f>
        <v>0</v>
      </c>
      <c r="D16" s="18">
        <f>IF(B16="",0,VLOOKUP('051701'!B16,Cenik!$A$3:$C$468,3,FALSE))</f>
        <v>0</v>
      </c>
      <c r="E16" s="27"/>
      <c r="F16" s="28">
        <f t="shared" ref="F16:F29" si="1">D16*E16</f>
        <v>0</v>
      </c>
    </row>
    <row r="17" spans="1:9">
      <c r="A17" s="21"/>
      <c r="B17" s="29"/>
      <c r="C17" s="18">
        <f>IF(B17="",0,VLOOKUP('051701'!B17,Cenik!$A$3:$C$468,2,FALSE))</f>
        <v>0</v>
      </c>
      <c r="D17" s="18">
        <f>IF(B17="",0,VLOOKUP('051701'!B17,Cenik!$A$3:$C$468,3,FALSE))</f>
        <v>0</v>
      </c>
      <c r="E17" s="30"/>
      <c r="F17" s="28">
        <f t="shared" si="1"/>
        <v>0</v>
      </c>
    </row>
    <row r="18" spans="1:9">
      <c r="A18" s="21"/>
      <c r="B18" s="31"/>
      <c r="C18" s="18">
        <f>IF(B18="",0,VLOOKUP('051701'!B18,Cenik!$A$3:$C$468,2,FALSE))</f>
        <v>0</v>
      </c>
      <c r="D18" s="18">
        <f>IF(B18="",0,VLOOKUP('051701'!B18,Cenik!$A$3:$C$468,3,FALSE))</f>
        <v>0</v>
      </c>
      <c r="E18" s="30"/>
      <c r="F18" s="28">
        <f t="shared" si="1"/>
        <v>0</v>
      </c>
    </row>
    <row r="19" spans="1:9">
      <c r="A19" s="21"/>
      <c r="B19" s="29"/>
      <c r="C19" s="18">
        <f>IF(B19="",0,VLOOKUP('051701'!B19,Cenik!$A$3:$C$468,2,FALSE))</f>
        <v>0</v>
      </c>
      <c r="D19" s="18">
        <f>IF(B19="",0,VLOOKUP('051701'!B19,Cenik!$A$3:$C$468,3,FALSE))</f>
        <v>0</v>
      </c>
      <c r="E19" s="30"/>
      <c r="F19" s="28">
        <f t="shared" si="1"/>
        <v>0</v>
      </c>
    </row>
    <row r="20" spans="1:9">
      <c r="A20" s="21"/>
      <c r="B20" s="29"/>
      <c r="C20" s="18">
        <f>IF(B20="",0,VLOOKUP('051701'!B20,Cenik!$A$3:$C$468,2,FALSE))</f>
        <v>0</v>
      </c>
      <c r="D20" s="18">
        <f>IF(B20="",0,VLOOKUP('051701'!B20,Cenik!$A$3:$C$468,3,FALSE))</f>
        <v>0</v>
      </c>
      <c r="E20" s="30"/>
      <c r="F20" s="28">
        <f t="shared" si="1"/>
        <v>0</v>
      </c>
    </row>
    <row r="21" spans="1:9">
      <c r="A21" s="21"/>
      <c r="B21" s="29"/>
      <c r="C21" s="18">
        <f>IF(B21="",0,VLOOKUP('051701'!B21,Cenik!$A$3:$C$468,2,FALSE))</f>
        <v>0</v>
      </c>
      <c r="D21" s="18">
        <f>IF(B21="",0,VLOOKUP('051701'!B21,Cenik!$A$3:$C$468,3,FALSE))</f>
        <v>0</v>
      </c>
      <c r="E21" s="30"/>
      <c r="F21" s="28">
        <f t="shared" si="1"/>
        <v>0</v>
      </c>
    </row>
    <row r="22" spans="1:9">
      <c r="A22" s="21"/>
      <c r="B22" s="29"/>
      <c r="C22" s="18">
        <f>IF(B22="",0,VLOOKUP('051701'!B22,Cenik!$A$3:$C$468,2,FALSE))</f>
        <v>0</v>
      </c>
      <c r="D22" s="18">
        <f>IF(B22="",0,VLOOKUP('051701'!B22,Cenik!$A$3:$C$468,3,FALSE))</f>
        <v>0</v>
      </c>
      <c r="E22" s="30"/>
      <c r="F22" s="28">
        <f t="shared" si="1"/>
        <v>0</v>
      </c>
    </row>
    <row r="23" spans="1:9">
      <c r="A23" s="21"/>
      <c r="B23" s="29"/>
      <c r="C23" s="18">
        <f>IF(B23="",0,VLOOKUP('051701'!B23,Cenik!$A$3:$C$468,2,FALSE))</f>
        <v>0</v>
      </c>
      <c r="D23" s="18">
        <f>IF(B23="",0,VLOOKUP('051701'!B23,Cenik!$A$3:$C$468,3,FALSE))</f>
        <v>0</v>
      </c>
      <c r="E23" s="30"/>
      <c r="F23" s="28">
        <f t="shared" si="1"/>
        <v>0</v>
      </c>
    </row>
    <row r="24" spans="1:9">
      <c r="A24" s="21"/>
      <c r="B24" s="29"/>
      <c r="C24" s="18">
        <f>IF(B24="",0,VLOOKUP('051701'!B24,Cenik!$A$3:$C$468,2,FALSE))</f>
        <v>0</v>
      </c>
      <c r="D24" s="18">
        <f>IF(B24="",0,VLOOKUP('051701'!B24,Cenik!$A$3:$C$468,3,FALSE))</f>
        <v>0</v>
      </c>
      <c r="E24" s="30"/>
      <c r="F24" s="28">
        <f t="shared" si="1"/>
        <v>0</v>
      </c>
    </row>
    <row r="25" spans="1:9">
      <c r="A25" s="21"/>
      <c r="B25" s="29"/>
      <c r="C25" s="18">
        <f>IF(B25="",0,VLOOKUP('051701'!B25,Cenik!$A$3:$C$468,2,FALSE))</f>
        <v>0</v>
      </c>
      <c r="D25" s="18">
        <f>IF(B25="",0,VLOOKUP('051701'!B25,Cenik!$A$3:$C$468,3,FALSE))</f>
        <v>0</v>
      </c>
      <c r="E25" s="30"/>
      <c r="F25" s="28">
        <f t="shared" si="1"/>
        <v>0</v>
      </c>
    </row>
    <row r="26" spans="1:9">
      <c r="A26" s="21"/>
      <c r="B26" s="29"/>
      <c r="C26" s="18">
        <f>IF(B26="",0,VLOOKUP('051701'!B26,Cenik!$A$3:$C$468,2,FALSE))</f>
        <v>0</v>
      </c>
      <c r="D26" s="18">
        <f>IF(B26="",0,VLOOKUP('051701'!B26,Cenik!$A$3:$C$468,3,FALSE))</f>
        <v>0</v>
      </c>
      <c r="E26" s="30"/>
      <c r="F26" s="28">
        <f t="shared" si="1"/>
        <v>0</v>
      </c>
    </row>
    <row r="27" spans="1:9">
      <c r="A27" s="21"/>
      <c r="B27" s="29"/>
      <c r="C27" s="18">
        <f>IF(B27="",0,VLOOKUP('051701'!B27,Cenik!$A$3:$C$468,2,FALSE))</f>
        <v>0</v>
      </c>
      <c r="D27" s="18">
        <f>IF(B27="",0,VLOOKUP('051701'!B27,Cenik!$A$3:$C$468,3,FALSE))</f>
        <v>0</v>
      </c>
      <c r="E27" s="30"/>
      <c r="F27" s="28">
        <f t="shared" si="1"/>
        <v>0</v>
      </c>
    </row>
    <row r="28" spans="1:9">
      <c r="A28" s="21"/>
      <c r="B28" s="29"/>
      <c r="C28" s="18">
        <f>IF(B28="",0,VLOOKUP('051701'!B28,Cenik!$A$3:$C$468,2,FALSE))</f>
        <v>0</v>
      </c>
      <c r="D28" s="18">
        <f>IF(B28="",0,VLOOKUP('051701'!B28,Cenik!$A$3:$C$468,3,FALSE))</f>
        <v>0</v>
      </c>
      <c r="E28" s="30"/>
      <c r="F28" s="28">
        <f t="shared" si="1"/>
        <v>0</v>
      </c>
    </row>
    <row r="29" spans="1:9" ht="13.5" thickBot="1">
      <c r="A29" s="21"/>
      <c r="B29" s="29"/>
      <c r="C29" s="18">
        <f>IF(B29="",0,VLOOKUP('051701'!B29,Cenik!$A$3:$C$468,2,FALSE))</f>
        <v>0</v>
      </c>
      <c r="D29" s="18">
        <f>IF(B29="",0,VLOOKUP('051701'!B29,Cenik!$A$3:$C$468,3,FALSE))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IF(B31="",0,VLOOKUP('051701'!B31,Cenik!$A$3:$C$468,2,FALSE))</f>
        <v>0</v>
      </c>
      <c r="D31" s="33">
        <f>IF(B31="",0,VLOOKUP('051701'!B31,Cenik!$A$3:$C$468,3,FALSE))</f>
        <v>0</v>
      </c>
      <c r="E31" s="27"/>
      <c r="F31" s="34">
        <f t="shared" ref="F31:F44" si="2">D31*E31</f>
        <v>0</v>
      </c>
      <c r="I31" s="7"/>
    </row>
    <row r="32" spans="1:9">
      <c r="A32" s="21"/>
      <c r="B32" s="29"/>
      <c r="C32" s="18">
        <f>IF(B32="",0,VLOOKUP('051701'!B32,Cenik!$A$3:$C$468,2,FALSE))</f>
        <v>0</v>
      </c>
      <c r="D32" s="18">
        <f>IF(B32="",0,VLOOKUP('051701'!B32,Cenik!$A$3:$C$468,3,FALSE))</f>
        <v>0</v>
      </c>
      <c r="E32" s="30"/>
      <c r="F32" s="28">
        <f t="shared" si="2"/>
        <v>0</v>
      </c>
      <c r="I32" s="7"/>
    </row>
    <row r="33" spans="1:6">
      <c r="A33" s="21"/>
      <c r="B33" s="29"/>
      <c r="C33" s="18">
        <f>IF(B33="",0,VLOOKUP('051701'!B33,Cenik!$A$3:$C$468,2,FALSE))</f>
        <v>0</v>
      </c>
      <c r="D33" s="18">
        <f>IF(B33="",0,VLOOKUP('051701'!B33,Cenik!$A$3:$C$468,3,FALSE))</f>
        <v>0</v>
      </c>
      <c r="E33" s="30"/>
      <c r="F33" s="28">
        <f t="shared" si="2"/>
        <v>0</v>
      </c>
    </row>
    <row r="34" spans="1:6">
      <c r="A34" s="21"/>
      <c r="B34" s="29"/>
      <c r="C34" s="18">
        <f>IF(B34="",0,VLOOKUP('051701'!B34,Cenik!$A$3:$C$468,2,FALSE))</f>
        <v>0</v>
      </c>
      <c r="D34" s="18">
        <f>IF(B34="",0,VLOOKUP('051701'!B34,Cenik!$A$3:$C$468,3,FALSE))</f>
        <v>0</v>
      </c>
      <c r="E34" s="30"/>
      <c r="F34" s="28">
        <f t="shared" si="2"/>
        <v>0</v>
      </c>
    </row>
    <row r="35" spans="1:6">
      <c r="A35" s="21"/>
      <c r="B35" s="29"/>
      <c r="C35" s="18">
        <f>IF(B35="",0,VLOOKUP('051701'!B35,Cenik!$A$3:$C$468,2,FALSE))</f>
        <v>0</v>
      </c>
      <c r="D35" s="18">
        <f>IF(B35="",0,VLOOKUP('051701'!B35,Cenik!$A$3:$C$468,3,FALSE))</f>
        <v>0</v>
      </c>
      <c r="E35" s="30"/>
      <c r="F35" s="28">
        <f t="shared" si="2"/>
        <v>0</v>
      </c>
    </row>
    <row r="36" spans="1:6">
      <c r="A36" s="21"/>
      <c r="B36" s="29"/>
      <c r="C36" s="18">
        <f>IF(B36="",0,VLOOKUP('051701'!B36,Cenik!$A$3:$C$468,2,FALSE))</f>
        <v>0</v>
      </c>
      <c r="D36" s="18">
        <f>IF(B36="",0,VLOOKUP('051701'!B36,Cenik!$A$3:$C$468,3,FALSE))</f>
        <v>0</v>
      </c>
      <c r="E36" s="30"/>
      <c r="F36" s="28">
        <f t="shared" si="2"/>
        <v>0</v>
      </c>
    </row>
    <row r="37" spans="1:6">
      <c r="A37" s="21"/>
      <c r="B37" s="29"/>
      <c r="C37" s="18">
        <f>IF(B37="",0,VLOOKUP('051701'!B37,Cenik!$A$3:$C$468,2,FALSE))</f>
        <v>0</v>
      </c>
      <c r="D37" s="18">
        <f>IF(B37="",0,VLOOKUP('051701'!B37,Cenik!$A$3:$C$468,3,FALSE))</f>
        <v>0</v>
      </c>
      <c r="E37" s="30"/>
      <c r="F37" s="28">
        <f t="shared" si="2"/>
        <v>0</v>
      </c>
    </row>
    <row r="38" spans="1:6">
      <c r="A38" s="21"/>
      <c r="B38" s="29"/>
      <c r="C38" s="18">
        <f>IF(B38="",0,VLOOKUP('051701'!B38,Cenik!$A$3:$C$468,2,FALSE))</f>
        <v>0</v>
      </c>
      <c r="D38" s="18">
        <f>IF(B38="",0,VLOOKUP('051701'!B38,Cenik!$A$3:$C$468,3,FALSE))</f>
        <v>0</v>
      </c>
      <c r="E38" s="30"/>
      <c r="F38" s="28">
        <f t="shared" si="2"/>
        <v>0</v>
      </c>
    </row>
    <row r="39" spans="1:6">
      <c r="A39" s="21"/>
      <c r="B39" s="29"/>
      <c r="C39" s="18">
        <f>IF(B39="",0,VLOOKUP('051701'!B39,Cenik!$A$3:$C$468,2,FALSE))</f>
        <v>0</v>
      </c>
      <c r="D39" s="18">
        <f>IF(B39="",0,VLOOKUP('051701'!B39,Cenik!$A$3:$C$468,3,FALSE))</f>
        <v>0</v>
      </c>
      <c r="E39" s="30"/>
      <c r="F39" s="28">
        <f t="shared" si="2"/>
        <v>0</v>
      </c>
    </row>
    <row r="40" spans="1:6">
      <c r="A40" s="21"/>
      <c r="B40" s="29"/>
      <c r="C40" s="18">
        <f>IF(B40="",0,VLOOKUP('051701'!B40,Cenik!$A$3:$C$468,2,FALSE))</f>
        <v>0</v>
      </c>
      <c r="D40" s="18">
        <f>IF(B40="",0,VLOOKUP('051701'!B40,Cenik!$A$3:$C$468,3,FALSE))</f>
        <v>0</v>
      </c>
      <c r="E40" s="30"/>
      <c r="F40" s="28">
        <f t="shared" si="2"/>
        <v>0</v>
      </c>
    </row>
    <row r="41" spans="1:6">
      <c r="A41" s="21"/>
      <c r="B41" s="29"/>
      <c r="C41" s="18">
        <f>IF(B41="",0,VLOOKUP('051701'!B41,Cenik!$A$3:$C$468,2,FALSE))</f>
        <v>0</v>
      </c>
      <c r="D41" s="18">
        <f>IF(B41="",0,VLOOKUP('051701'!B41,Cenik!$A$3:$C$468,3,FALSE))</f>
        <v>0</v>
      </c>
      <c r="E41" s="30"/>
      <c r="F41" s="28">
        <f t="shared" si="2"/>
        <v>0</v>
      </c>
    </row>
    <row r="42" spans="1:6">
      <c r="A42" s="21"/>
      <c r="B42" s="29"/>
      <c r="C42" s="18">
        <f>IF(B42="",0,VLOOKUP('051701'!B42,Cenik!$A$3:$C$468,2,FALSE))</f>
        <v>0</v>
      </c>
      <c r="D42" s="18">
        <f>IF(B42="",0,VLOOKUP('051701'!B42,Cenik!$A$3:$C$468,3,FALSE))</f>
        <v>0</v>
      </c>
      <c r="E42" s="30"/>
      <c r="F42" s="28">
        <f t="shared" si="2"/>
        <v>0</v>
      </c>
    </row>
    <row r="43" spans="1:6">
      <c r="A43" s="21"/>
      <c r="B43" s="29"/>
      <c r="C43" s="18">
        <f>IF(B43="",0,VLOOKUP('051701'!B43,Cenik!$A$3:$C$468,2,FALSE))</f>
        <v>0</v>
      </c>
      <c r="D43" s="18">
        <f>IF(B43="",0,VLOOKUP('051701'!B43,Cenik!$A$3:$C$468,3,FALSE))</f>
        <v>0</v>
      </c>
      <c r="E43" s="30"/>
      <c r="F43" s="28">
        <f t="shared" si="2"/>
        <v>0</v>
      </c>
    </row>
    <row r="44" spans="1:6" ht="13.5" thickBot="1">
      <c r="A44" s="35"/>
      <c r="B44" s="36"/>
      <c r="C44" s="37">
        <f>IF(B44="",0,VLOOKUP('051701'!B44,Cenik!$A$3:$C$468,2,FALSE))</f>
        <v>0</v>
      </c>
      <c r="D44" s="37">
        <f>IF(B44="",0,VLOOKUP('051701'!B44,Cenik!$A$3:$C$468,3,FALSE))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675</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808</v>
      </c>
      <c r="C1" s="210"/>
      <c r="D1" s="211"/>
      <c r="E1" s="215" t="s">
        <v>384</v>
      </c>
      <c r="F1" s="217" t="s">
        <v>62</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IF(B5="",0,VLOOKUP('051801'!B5,Cenik!$A$3:$C$468,2,FALSE))</f>
        <v>0</v>
      </c>
      <c r="D5" s="18">
        <f>IF(B5="",0,VLOOKUP('051801'!B5,Cenik!$A$3:$C$468,3,FALSE))</f>
        <v>0</v>
      </c>
      <c r="E5" s="19"/>
      <c r="F5" s="20">
        <f t="shared" ref="F5:F14" si="0">D5*E5</f>
        <v>0</v>
      </c>
    </row>
    <row r="6" spans="1:6">
      <c r="A6" s="21"/>
      <c r="B6" s="22"/>
      <c r="C6" s="18">
        <f>IF(B6="",0,VLOOKUP('051801'!B6,Cenik!$A$3:$C$468,2,FALSE))</f>
        <v>0</v>
      </c>
      <c r="D6" s="18">
        <f>IF(B6="",0,VLOOKUP('051801'!B6,Cenik!$A$3:$C$468,3,FALSE))</f>
        <v>0</v>
      </c>
      <c r="E6" s="23"/>
      <c r="F6" s="20">
        <f t="shared" si="0"/>
        <v>0</v>
      </c>
    </row>
    <row r="7" spans="1:6">
      <c r="A7" s="21"/>
      <c r="B7" s="22"/>
      <c r="C7" s="18">
        <f>IF(B7="",0,VLOOKUP('051801'!B7,Cenik!$A$3:$C$468,2,FALSE))</f>
        <v>0</v>
      </c>
      <c r="D7" s="18">
        <f>IF(B7="",0,VLOOKUP('051801'!B7,Cenik!$A$3:$C$468,3,FALSE))</f>
        <v>0</v>
      </c>
      <c r="E7" s="23"/>
      <c r="F7" s="20">
        <f t="shared" si="0"/>
        <v>0</v>
      </c>
    </row>
    <row r="8" spans="1:6">
      <c r="A8" s="21"/>
      <c r="B8" s="22"/>
      <c r="C8" s="18">
        <f>IF(B8="",0,VLOOKUP('051801'!B8,Cenik!$A$3:$C$468,2,FALSE))</f>
        <v>0</v>
      </c>
      <c r="D8" s="18">
        <f>IF(B8="",0,VLOOKUP('051801'!B8,Cenik!$A$3:$C$468,3,FALSE))</f>
        <v>0</v>
      </c>
      <c r="E8" s="23"/>
      <c r="F8" s="20">
        <f t="shared" si="0"/>
        <v>0</v>
      </c>
    </row>
    <row r="9" spans="1:6">
      <c r="A9" s="21"/>
      <c r="B9" s="22"/>
      <c r="C9" s="18">
        <f>IF(B9="",0,VLOOKUP('051801'!B9,Cenik!$A$3:$C$468,2,FALSE))</f>
        <v>0</v>
      </c>
      <c r="D9" s="18">
        <f>IF(B9="",0,VLOOKUP('051801'!B9,Cenik!$A$3:$C$468,3,FALSE))</f>
        <v>0</v>
      </c>
      <c r="E9" s="23"/>
      <c r="F9" s="20">
        <f t="shared" si="0"/>
        <v>0</v>
      </c>
    </row>
    <row r="10" spans="1:6">
      <c r="A10" s="21"/>
      <c r="B10" s="22"/>
      <c r="C10" s="18">
        <f>IF(B10="",0,VLOOKUP('051801'!B10,Cenik!$A$3:$C$468,2,FALSE))</f>
        <v>0</v>
      </c>
      <c r="D10" s="18">
        <f>IF(B10="",0,VLOOKUP('051801'!B10,Cenik!$A$3:$C$468,3,FALSE))</f>
        <v>0</v>
      </c>
      <c r="E10" s="23"/>
      <c r="F10" s="20">
        <f t="shared" si="0"/>
        <v>0</v>
      </c>
    </row>
    <row r="11" spans="1:6">
      <c r="A11" s="21"/>
      <c r="B11" s="22"/>
      <c r="C11" s="18">
        <f>IF(B11="",0,VLOOKUP('051801'!B11,Cenik!$A$3:$C$468,2,FALSE))</f>
        <v>0</v>
      </c>
      <c r="D11" s="18">
        <f>IF(B11="",0,VLOOKUP('051801'!B11,Cenik!$A$3:$C$468,3,FALSE))</f>
        <v>0</v>
      </c>
      <c r="E11" s="23"/>
      <c r="F11" s="20">
        <f t="shared" si="0"/>
        <v>0</v>
      </c>
    </row>
    <row r="12" spans="1:6">
      <c r="A12" s="21"/>
      <c r="B12" s="22"/>
      <c r="C12" s="18">
        <f>IF(B12="",0,VLOOKUP('051801'!B12,Cenik!$A$3:$C$468,2,FALSE))</f>
        <v>0</v>
      </c>
      <c r="D12" s="18">
        <f>IF(B12="",0,VLOOKUP('051801'!B12,Cenik!$A$3:$C$468,3,FALSE))</f>
        <v>0</v>
      </c>
      <c r="E12" s="23"/>
      <c r="F12" s="20">
        <f t="shared" si="0"/>
        <v>0</v>
      </c>
    </row>
    <row r="13" spans="1:6">
      <c r="A13" s="21"/>
      <c r="B13" s="22"/>
      <c r="C13" s="18">
        <f>IF(B13="",0,VLOOKUP('051801'!B13,Cenik!$A$3:$C$468,2,FALSE))</f>
        <v>0</v>
      </c>
      <c r="D13" s="18">
        <f>IF(B13="",0,VLOOKUP('051801'!B13,Cenik!$A$3:$C$468,3,FALSE))</f>
        <v>0</v>
      </c>
      <c r="E13" s="23"/>
      <c r="F13" s="20">
        <f t="shared" si="0"/>
        <v>0</v>
      </c>
    </row>
    <row r="14" spans="1:6" ht="13.5" thickBot="1">
      <c r="A14" s="21"/>
      <c r="B14" s="22"/>
      <c r="C14" s="18">
        <f>IF(B14="",0,VLOOKUP('051801'!B14,Cenik!$A$3:$C$468,2,FALSE))</f>
        <v>0</v>
      </c>
      <c r="D14" s="18">
        <f>IF(B14="",0,VLOOKUP('051801'!B14,Cenik!$A$3:$C$468,3,FALSE))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IF(B16="",0,VLOOKUP('051801'!B16,Cenik!$A$3:$C$468,2,FALSE))</f>
        <v>0</v>
      </c>
      <c r="D16" s="18">
        <f>IF(B16="",0,VLOOKUP('051801'!B16,Cenik!$A$3:$C$468,3,FALSE))</f>
        <v>0</v>
      </c>
      <c r="E16" s="27"/>
      <c r="F16" s="28">
        <f t="shared" ref="F16:F29" si="1">D16*E16</f>
        <v>0</v>
      </c>
    </row>
    <row r="17" spans="1:9">
      <c r="A17" s="21"/>
      <c r="B17" s="29"/>
      <c r="C17" s="18">
        <f>IF(B17="",0,VLOOKUP('051801'!B17,Cenik!$A$3:$C$468,2,FALSE))</f>
        <v>0</v>
      </c>
      <c r="D17" s="18">
        <f>IF(B17="",0,VLOOKUP('051801'!B17,Cenik!$A$3:$C$468,3,FALSE))</f>
        <v>0</v>
      </c>
      <c r="E17" s="30"/>
      <c r="F17" s="28">
        <f t="shared" si="1"/>
        <v>0</v>
      </c>
    </row>
    <row r="18" spans="1:9">
      <c r="A18" s="21"/>
      <c r="B18" s="31"/>
      <c r="C18" s="18">
        <f>IF(B18="",0,VLOOKUP('051801'!B18,Cenik!$A$3:$C$468,2,FALSE))</f>
        <v>0</v>
      </c>
      <c r="D18" s="18">
        <f>IF(B18="",0,VLOOKUP('051801'!B18,Cenik!$A$3:$C$468,3,FALSE))</f>
        <v>0</v>
      </c>
      <c r="E18" s="30"/>
      <c r="F18" s="28">
        <f t="shared" si="1"/>
        <v>0</v>
      </c>
    </row>
    <row r="19" spans="1:9">
      <c r="A19" s="21"/>
      <c r="B19" s="29"/>
      <c r="C19" s="18">
        <f>IF(B19="",0,VLOOKUP('051801'!B19,Cenik!$A$3:$C$468,2,FALSE))</f>
        <v>0</v>
      </c>
      <c r="D19" s="18">
        <f>IF(B19="",0,VLOOKUP('051801'!B19,Cenik!$A$3:$C$468,3,FALSE))</f>
        <v>0</v>
      </c>
      <c r="E19" s="30"/>
      <c r="F19" s="28">
        <f t="shared" si="1"/>
        <v>0</v>
      </c>
    </row>
    <row r="20" spans="1:9">
      <c r="A20" s="21"/>
      <c r="B20" s="29"/>
      <c r="C20" s="18">
        <f>IF(B20="",0,VLOOKUP('051801'!B20,Cenik!$A$3:$C$468,2,FALSE))</f>
        <v>0</v>
      </c>
      <c r="D20" s="18">
        <f>IF(B20="",0,VLOOKUP('051801'!B20,Cenik!$A$3:$C$468,3,FALSE))</f>
        <v>0</v>
      </c>
      <c r="E20" s="30"/>
      <c r="F20" s="28">
        <f t="shared" si="1"/>
        <v>0</v>
      </c>
    </row>
    <row r="21" spans="1:9">
      <c r="A21" s="21"/>
      <c r="B21" s="29"/>
      <c r="C21" s="18">
        <f>IF(B21="",0,VLOOKUP('051801'!B21,Cenik!$A$3:$C$468,2,FALSE))</f>
        <v>0</v>
      </c>
      <c r="D21" s="18">
        <f>IF(B21="",0,VLOOKUP('051801'!B21,Cenik!$A$3:$C$468,3,FALSE))</f>
        <v>0</v>
      </c>
      <c r="E21" s="30"/>
      <c r="F21" s="28">
        <f t="shared" si="1"/>
        <v>0</v>
      </c>
    </row>
    <row r="22" spans="1:9">
      <c r="A22" s="21"/>
      <c r="B22" s="29"/>
      <c r="C22" s="18">
        <f>IF(B22="",0,VLOOKUP('051801'!B22,Cenik!$A$3:$C$468,2,FALSE))</f>
        <v>0</v>
      </c>
      <c r="D22" s="18">
        <f>IF(B22="",0,VLOOKUP('051801'!B22,Cenik!$A$3:$C$468,3,FALSE))</f>
        <v>0</v>
      </c>
      <c r="E22" s="30"/>
      <c r="F22" s="28">
        <f t="shared" si="1"/>
        <v>0</v>
      </c>
    </row>
    <row r="23" spans="1:9">
      <c r="A23" s="21"/>
      <c r="B23" s="29"/>
      <c r="C23" s="18">
        <f>IF(B23="",0,VLOOKUP('051801'!B23,Cenik!$A$3:$C$468,2,FALSE))</f>
        <v>0</v>
      </c>
      <c r="D23" s="18">
        <f>IF(B23="",0,VLOOKUP('051801'!B23,Cenik!$A$3:$C$468,3,FALSE))</f>
        <v>0</v>
      </c>
      <c r="E23" s="30"/>
      <c r="F23" s="28">
        <f t="shared" si="1"/>
        <v>0</v>
      </c>
    </row>
    <row r="24" spans="1:9">
      <c r="A24" s="21"/>
      <c r="B24" s="29"/>
      <c r="C24" s="18">
        <f>IF(B24="",0,VLOOKUP('051801'!B24,Cenik!$A$3:$C$468,2,FALSE))</f>
        <v>0</v>
      </c>
      <c r="D24" s="18">
        <f>IF(B24="",0,VLOOKUP('051801'!B24,Cenik!$A$3:$C$468,3,FALSE))</f>
        <v>0</v>
      </c>
      <c r="E24" s="30"/>
      <c r="F24" s="28">
        <f t="shared" si="1"/>
        <v>0</v>
      </c>
    </row>
    <row r="25" spans="1:9">
      <c r="A25" s="21"/>
      <c r="B25" s="29"/>
      <c r="C25" s="18">
        <f>IF(B25="",0,VLOOKUP('051801'!B25,Cenik!$A$3:$C$468,2,FALSE))</f>
        <v>0</v>
      </c>
      <c r="D25" s="18">
        <f>IF(B25="",0,VLOOKUP('051801'!B25,Cenik!$A$3:$C$468,3,FALSE))</f>
        <v>0</v>
      </c>
      <c r="E25" s="30"/>
      <c r="F25" s="28">
        <f t="shared" si="1"/>
        <v>0</v>
      </c>
    </row>
    <row r="26" spans="1:9">
      <c r="A26" s="21"/>
      <c r="B26" s="29"/>
      <c r="C26" s="18">
        <f>IF(B26="",0,VLOOKUP('051801'!B26,Cenik!$A$3:$C$468,2,FALSE))</f>
        <v>0</v>
      </c>
      <c r="D26" s="18">
        <f>IF(B26="",0,VLOOKUP('051801'!B26,Cenik!$A$3:$C$468,3,FALSE))</f>
        <v>0</v>
      </c>
      <c r="E26" s="30"/>
      <c r="F26" s="28">
        <f t="shared" si="1"/>
        <v>0</v>
      </c>
    </row>
    <row r="27" spans="1:9">
      <c r="A27" s="21"/>
      <c r="B27" s="29"/>
      <c r="C27" s="18">
        <f>IF(B27="",0,VLOOKUP('051801'!B27,Cenik!$A$3:$C$468,2,FALSE))</f>
        <v>0</v>
      </c>
      <c r="D27" s="18">
        <f>IF(B27="",0,VLOOKUP('051801'!B27,Cenik!$A$3:$C$468,3,FALSE))</f>
        <v>0</v>
      </c>
      <c r="E27" s="30"/>
      <c r="F27" s="28">
        <f t="shared" si="1"/>
        <v>0</v>
      </c>
    </row>
    <row r="28" spans="1:9">
      <c r="A28" s="21"/>
      <c r="B28" s="29"/>
      <c r="C28" s="18">
        <f>IF(B28="",0,VLOOKUP('051801'!B28,Cenik!$A$3:$C$468,2,FALSE))</f>
        <v>0</v>
      </c>
      <c r="D28" s="18">
        <f>IF(B28="",0,VLOOKUP('051801'!B28,Cenik!$A$3:$C$468,3,FALSE))</f>
        <v>0</v>
      </c>
      <c r="E28" s="30"/>
      <c r="F28" s="28">
        <f t="shared" si="1"/>
        <v>0</v>
      </c>
    </row>
    <row r="29" spans="1:9" ht="13.5" thickBot="1">
      <c r="A29" s="21"/>
      <c r="B29" s="29"/>
      <c r="C29" s="18">
        <f>IF(B29="",0,VLOOKUP('051801'!B29,Cenik!$A$3:$C$468,2,FALSE))</f>
        <v>0</v>
      </c>
      <c r="D29" s="18">
        <f>IF(B29="",0,VLOOKUP('051801'!B29,Cenik!$A$3:$C$468,3,FALSE))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IF(B31="",0,VLOOKUP('051801'!B31,Cenik!$A$3:$C$468,2,FALSE))</f>
        <v>0</v>
      </c>
      <c r="D31" s="33">
        <f>IF(B31="",0,VLOOKUP('051801'!B31,Cenik!$A$3:$C$468,3,FALSE))</f>
        <v>0</v>
      </c>
      <c r="E31" s="27"/>
      <c r="F31" s="34">
        <f t="shared" ref="F31:F44" si="2">D31*E31</f>
        <v>0</v>
      </c>
      <c r="I31" s="7"/>
    </row>
    <row r="32" spans="1:9">
      <c r="A32" s="21"/>
      <c r="B32" s="29"/>
      <c r="C32" s="18">
        <f>IF(B32="",0,VLOOKUP('051801'!B32,Cenik!$A$3:$C$468,2,FALSE))</f>
        <v>0</v>
      </c>
      <c r="D32" s="18">
        <f>IF(B32="",0,VLOOKUP('051801'!B32,Cenik!$A$3:$C$468,3,FALSE))</f>
        <v>0</v>
      </c>
      <c r="E32" s="30"/>
      <c r="F32" s="28">
        <f t="shared" si="2"/>
        <v>0</v>
      </c>
      <c r="I32" s="7"/>
    </row>
    <row r="33" spans="1:6">
      <c r="A33" s="21"/>
      <c r="B33" s="29"/>
      <c r="C33" s="18">
        <f>IF(B33="",0,VLOOKUP('051801'!B33,Cenik!$A$3:$C$468,2,FALSE))</f>
        <v>0</v>
      </c>
      <c r="D33" s="18">
        <f>IF(B33="",0,VLOOKUP('051801'!B33,Cenik!$A$3:$C$468,3,FALSE))</f>
        <v>0</v>
      </c>
      <c r="E33" s="30"/>
      <c r="F33" s="28">
        <f t="shared" si="2"/>
        <v>0</v>
      </c>
    </row>
    <row r="34" spans="1:6">
      <c r="A34" s="21"/>
      <c r="B34" s="29"/>
      <c r="C34" s="18">
        <f>IF(B34="",0,VLOOKUP('051801'!B34,Cenik!$A$3:$C$468,2,FALSE))</f>
        <v>0</v>
      </c>
      <c r="D34" s="18">
        <f>IF(B34="",0,VLOOKUP('051801'!B34,Cenik!$A$3:$C$468,3,FALSE))</f>
        <v>0</v>
      </c>
      <c r="E34" s="30"/>
      <c r="F34" s="28">
        <f t="shared" si="2"/>
        <v>0</v>
      </c>
    </row>
    <row r="35" spans="1:6">
      <c r="A35" s="21"/>
      <c r="B35" s="29"/>
      <c r="C35" s="18">
        <f>IF(B35="",0,VLOOKUP('051801'!B35,Cenik!$A$3:$C$468,2,FALSE))</f>
        <v>0</v>
      </c>
      <c r="D35" s="18">
        <f>IF(B35="",0,VLOOKUP('051801'!B35,Cenik!$A$3:$C$468,3,FALSE))</f>
        <v>0</v>
      </c>
      <c r="E35" s="30"/>
      <c r="F35" s="28">
        <f t="shared" si="2"/>
        <v>0</v>
      </c>
    </row>
    <row r="36" spans="1:6">
      <c r="A36" s="21"/>
      <c r="B36" s="29"/>
      <c r="C36" s="18">
        <f>IF(B36="",0,VLOOKUP('051801'!B36,Cenik!$A$3:$C$468,2,FALSE))</f>
        <v>0</v>
      </c>
      <c r="D36" s="18">
        <f>IF(B36="",0,VLOOKUP('051801'!B36,Cenik!$A$3:$C$468,3,FALSE))</f>
        <v>0</v>
      </c>
      <c r="E36" s="30"/>
      <c r="F36" s="28">
        <f t="shared" si="2"/>
        <v>0</v>
      </c>
    </row>
    <row r="37" spans="1:6">
      <c r="A37" s="21"/>
      <c r="B37" s="29"/>
      <c r="C37" s="18">
        <f>IF(B37="",0,VLOOKUP('051801'!B37,Cenik!$A$3:$C$468,2,FALSE))</f>
        <v>0</v>
      </c>
      <c r="D37" s="18">
        <f>IF(B37="",0,VLOOKUP('051801'!B37,Cenik!$A$3:$C$468,3,FALSE))</f>
        <v>0</v>
      </c>
      <c r="E37" s="30"/>
      <c r="F37" s="28">
        <f t="shared" si="2"/>
        <v>0</v>
      </c>
    </row>
    <row r="38" spans="1:6">
      <c r="A38" s="21"/>
      <c r="B38" s="29"/>
      <c r="C38" s="18">
        <f>IF(B38="",0,VLOOKUP('051801'!B38,Cenik!$A$3:$C$468,2,FALSE))</f>
        <v>0</v>
      </c>
      <c r="D38" s="18">
        <f>IF(B38="",0,VLOOKUP('051801'!B38,Cenik!$A$3:$C$468,3,FALSE))</f>
        <v>0</v>
      </c>
      <c r="E38" s="30"/>
      <c r="F38" s="28">
        <f t="shared" si="2"/>
        <v>0</v>
      </c>
    </row>
    <row r="39" spans="1:6">
      <c r="A39" s="21"/>
      <c r="B39" s="29"/>
      <c r="C39" s="18">
        <f>IF(B39="",0,VLOOKUP('051801'!B39,Cenik!$A$3:$C$468,2,FALSE))</f>
        <v>0</v>
      </c>
      <c r="D39" s="18">
        <f>IF(B39="",0,VLOOKUP('051801'!B39,Cenik!$A$3:$C$468,3,FALSE))</f>
        <v>0</v>
      </c>
      <c r="E39" s="30"/>
      <c r="F39" s="28">
        <f t="shared" si="2"/>
        <v>0</v>
      </c>
    </row>
    <row r="40" spans="1:6">
      <c r="A40" s="21"/>
      <c r="B40" s="29"/>
      <c r="C40" s="18">
        <f>IF(B40="",0,VLOOKUP('051801'!B40,Cenik!$A$3:$C$468,2,FALSE))</f>
        <v>0</v>
      </c>
      <c r="D40" s="18">
        <f>IF(B40="",0,VLOOKUP('051801'!B40,Cenik!$A$3:$C$468,3,FALSE))</f>
        <v>0</v>
      </c>
      <c r="E40" s="30"/>
      <c r="F40" s="28">
        <f t="shared" si="2"/>
        <v>0</v>
      </c>
    </row>
    <row r="41" spans="1:6">
      <c r="A41" s="21"/>
      <c r="B41" s="29"/>
      <c r="C41" s="18">
        <f>IF(B41="",0,VLOOKUP('051801'!B41,Cenik!$A$3:$C$468,2,FALSE))</f>
        <v>0</v>
      </c>
      <c r="D41" s="18">
        <f>IF(B41="",0,VLOOKUP('051801'!B41,Cenik!$A$3:$C$468,3,FALSE))</f>
        <v>0</v>
      </c>
      <c r="E41" s="30"/>
      <c r="F41" s="28">
        <f t="shared" si="2"/>
        <v>0</v>
      </c>
    </row>
    <row r="42" spans="1:6">
      <c r="A42" s="21"/>
      <c r="B42" s="29"/>
      <c r="C42" s="18">
        <f>IF(B42="",0,VLOOKUP('051801'!B42,Cenik!$A$3:$C$468,2,FALSE))</f>
        <v>0</v>
      </c>
      <c r="D42" s="18">
        <f>IF(B42="",0,VLOOKUP('051801'!B42,Cenik!$A$3:$C$468,3,FALSE))</f>
        <v>0</v>
      </c>
      <c r="E42" s="30"/>
      <c r="F42" s="28">
        <f t="shared" si="2"/>
        <v>0</v>
      </c>
    </row>
    <row r="43" spans="1:6">
      <c r="A43" s="21"/>
      <c r="B43" s="29"/>
      <c r="C43" s="18">
        <f>IF(B43="",0,VLOOKUP('051801'!B43,Cenik!$A$3:$C$468,2,FALSE))</f>
        <v>0</v>
      </c>
      <c r="D43" s="18">
        <f>IF(B43="",0,VLOOKUP('051801'!B43,Cenik!$A$3:$C$468,3,FALSE))</f>
        <v>0</v>
      </c>
      <c r="E43" s="30"/>
      <c r="F43" s="28">
        <f t="shared" si="2"/>
        <v>0</v>
      </c>
    </row>
    <row r="44" spans="1:6" ht="13.5" thickBot="1">
      <c r="A44" s="35"/>
      <c r="B44" s="36"/>
      <c r="C44" s="37">
        <f>IF(B44="",0,VLOOKUP('051801'!B44,Cenik!$A$3:$C$468,2,FALSE))</f>
        <v>0</v>
      </c>
      <c r="D44" s="37">
        <f>IF(B44="",0,VLOOKUP('051801'!B44,Cenik!$A$3:$C$468,3,FALSE))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731</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809</v>
      </c>
      <c r="C1" s="210"/>
      <c r="D1" s="211"/>
      <c r="E1" s="215" t="s">
        <v>384</v>
      </c>
      <c r="F1" s="217" t="s">
        <v>70</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IF(B5="",0,VLOOKUP('051901'!B5,Cenik!$A$3:$C$468,2,FALSE))</f>
        <v>0</v>
      </c>
      <c r="D5" s="18">
        <f>IF(B5="",0,VLOOKUP('051901'!B5,Cenik!$A$3:$C$468,3,FALSE))</f>
        <v>0</v>
      </c>
      <c r="E5" s="19"/>
      <c r="F5" s="20">
        <f t="shared" ref="F5:F14" si="0">D5*E5</f>
        <v>0</v>
      </c>
    </row>
    <row r="6" spans="1:6">
      <c r="A6" s="21"/>
      <c r="B6" s="22"/>
      <c r="C6" s="18">
        <f>IF(B6="",0,VLOOKUP('051901'!B6,Cenik!$A$3:$C$468,2,FALSE))</f>
        <v>0</v>
      </c>
      <c r="D6" s="18">
        <f>IF(B6="",0,VLOOKUP('051901'!B6,Cenik!$A$3:$C$468,3,FALSE))</f>
        <v>0</v>
      </c>
      <c r="E6" s="23"/>
      <c r="F6" s="20">
        <f t="shared" si="0"/>
        <v>0</v>
      </c>
    </row>
    <row r="7" spans="1:6">
      <c r="A7" s="21"/>
      <c r="B7" s="22"/>
      <c r="C7" s="18">
        <f>IF(B7="",0,VLOOKUP('051901'!B7,Cenik!$A$3:$C$468,2,FALSE))</f>
        <v>0</v>
      </c>
      <c r="D7" s="18">
        <f>IF(B7="",0,VLOOKUP('051901'!B7,Cenik!$A$3:$C$468,3,FALSE))</f>
        <v>0</v>
      </c>
      <c r="E7" s="23"/>
      <c r="F7" s="20">
        <f t="shared" si="0"/>
        <v>0</v>
      </c>
    </row>
    <row r="8" spans="1:6">
      <c r="A8" s="21"/>
      <c r="B8" s="22"/>
      <c r="C8" s="18">
        <f>IF(B8="",0,VLOOKUP('051901'!B8,Cenik!$A$3:$C$468,2,FALSE))</f>
        <v>0</v>
      </c>
      <c r="D8" s="18">
        <f>IF(B8="",0,VLOOKUP('051901'!B8,Cenik!$A$3:$C$468,3,FALSE))</f>
        <v>0</v>
      </c>
      <c r="E8" s="23"/>
      <c r="F8" s="20">
        <f t="shared" si="0"/>
        <v>0</v>
      </c>
    </row>
    <row r="9" spans="1:6">
      <c r="A9" s="21"/>
      <c r="B9" s="22"/>
      <c r="C9" s="18">
        <f>IF(B9="",0,VLOOKUP('051901'!B9,Cenik!$A$3:$C$468,2,FALSE))</f>
        <v>0</v>
      </c>
      <c r="D9" s="18">
        <f>IF(B9="",0,VLOOKUP('051901'!B9,Cenik!$A$3:$C$468,3,FALSE))</f>
        <v>0</v>
      </c>
      <c r="E9" s="23"/>
      <c r="F9" s="20">
        <f t="shared" si="0"/>
        <v>0</v>
      </c>
    </row>
    <row r="10" spans="1:6">
      <c r="A10" s="21"/>
      <c r="B10" s="22"/>
      <c r="C10" s="18">
        <f>IF(B10="",0,VLOOKUP('051901'!B10,Cenik!$A$3:$C$468,2,FALSE))</f>
        <v>0</v>
      </c>
      <c r="D10" s="18">
        <f>IF(B10="",0,VLOOKUP('051901'!B10,Cenik!$A$3:$C$468,3,FALSE))</f>
        <v>0</v>
      </c>
      <c r="E10" s="23"/>
      <c r="F10" s="20">
        <f t="shared" si="0"/>
        <v>0</v>
      </c>
    </row>
    <row r="11" spans="1:6">
      <c r="A11" s="21"/>
      <c r="B11" s="22"/>
      <c r="C11" s="18">
        <f>IF(B11="",0,VLOOKUP('051901'!B11,Cenik!$A$3:$C$468,2,FALSE))</f>
        <v>0</v>
      </c>
      <c r="D11" s="18">
        <f>IF(B11="",0,VLOOKUP('051901'!B11,Cenik!$A$3:$C$468,3,FALSE))</f>
        <v>0</v>
      </c>
      <c r="E11" s="23"/>
      <c r="F11" s="20">
        <f t="shared" si="0"/>
        <v>0</v>
      </c>
    </row>
    <row r="12" spans="1:6">
      <c r="A12" s="21"/>
      <c r="B12" s="22"/>
      <c r="C12" s="18">
        <f>IF(B12="",0,VLOOKUP('051901'!B12,Cenik!$A$3:$C$468,2,FALSE))</f>
        <v>0</v>
      </c>
      <c r="D12" s="18">
        <f>IF(B12="",0,VLOOKUP('051901'!B12,Cenik!$A$3:$C$468,3,FALSE))</f>
        <v>0</v>
      </c>
      <c r="E12" s="23"/>
      <c r="F12" s="20">
        <f t="shared" si="0"/>
        <v>0</v>
      </c>
    </row>
    <row r="13" spans="1:6">
      <c r="A13" s="21"/>
      <c r="B13" s="22"/>
      <c r="C13" s="18">
        <f>IF(B13="",0,VLOOKUP('051901'!B13,Cenik!$A$3:$C$468,2,FALSE))</f>
        <v>0</v>
      </c>
      <c r="D13" s="18">
        <f>IF(B13="",0,VLOOKUP('051901'!B13,Cenik!$A$3:$C$468,3,FALSE))</f>
        <v>0</v>
      </c>
      <c r="E13" s="23"/>
      <c r="F13" s="20">
        <f t="shared" si="0"/>
        <v>0</v>
      </c>
    </row>
    <row r="14" spans="1:6" ht="13.5" thickBot="1">
      <c r="A14" s="21"/>
      <c r="B14" s="22"/>
      <c r="C14" s="18">
        <f>IF(B14="",0,VLOOKUP('051901'!B14,Cenik!$A$3:$C$468,2,FALSE))</f>
        <v>0</v>
      </c>
      <c r="D14" s="18">
        <f>IF(B14="",0,VLOOKUP('051901'!B14,Cenik!$A$3:$C$468,3,FALSE))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IF(B16="",0,VLOOKUP('051901'!B16,Cenik!$A$3:$C$468,2,FALSE))</f>
        <v>0</v>
      </c>
      <c r="D16" s="18">
        <f>IF(B16="",0,VLOOKUP('051901'!B16,Cenik!$A$3:$C$468,3,FALSE))</f>
        <v>0</v>
      </c>
      <c r="E16" s="27"/>
      <c r="F16" s="28">
        <f t="shared" ref="F16:F29" si="1">D16*E16</f>
        <v>0</v>
      </c>
    </row>
    <row r="17" spans="1:9">
      <c r="A17" s="21"/>
      <c r="B17" s="29"/>
      <c r="C17" s="18">
        <f>IF(B17="",0,VLOOKUP('051901'!B17,Cenik!$A$3:$C$468,2,FALSE))</f>
        <v>0</v>
      </c>
      <c r="D17" s="18">
        <f>IF(B17="",0,VLOOKUP('051901'!B17,Cenik!$A$3:$C$468,3,FALSE))</f>
        <v>0</v>
      </c>
      <c r="E17" s="30"/>
      <c r="F17" s="28">
        <f t="shared" si="1"/>
        <v>0</v>
      </c>
    </row>
    <row r="18" spans="1:9">
      <c r="A18" s="21"/>
      <c r="B18" s="31"/>
      <c r="C18" s="18">
        <f>IF(B18="",0,VLOOKUP('051901'!B18,Cenik!$A$3:$C$468,2,FALSE))</f>
        <v>0</v>
      </c>
      <c r="D18" s="18">
        <f>IF(B18="",0,VLOOKUP('051901'!B18,Cenik!$A$3:$C$468,3,FALSE))</f>
        <v>0</v>
      </c>
      <c r="E18" s="30"/>
      <c r="F18" s="28">
        <f t="shared" si="1"/>
        <v>0</v>
      </c>
    </row>
    <row r="19" spans="1:9">
      <c r="A19" s="21"/>
      <c r="B19" s="29"/>
      <c r="C19" s="18">
        <f>IF(B19="",0,VLOOKUP('051901'!B19,Cenik!$A$3:$C$468,2,FALSE))</f>
        <v>0</v>
      </c>
      <c r="D19" s="18">
        <f>IF(B19="",0,VLOOKUP('051901'!B19,Cenik!$A$3:$C$468,3,FALSE))</f>
        <v>0</v>
      </c>
      <c r="E19" s="30"/>
      <c r="F19" s="28">
        <f t="shared" si="1"/>
        <v>0</v>
      </c>
    </row>
    <row r="20" spans="1:9">
      <c r="A20" s="21"/>
      <c r="B20" s="29"/>
      <c r="C20" s="18">
        <f>IF(B20="",0,VLOOKUP('051901'!B20,Cenik!$A$3:$C$468,2,FALSE))</f>
        <v>0</v>
      </c>
      <c r="D20" s="18">
        <f>IF(B20="",0,VLOOKUP('051901'!B20,Cenik!$A$3:$C$468,3,FALSE))</f>
        <v>0</v>
      </c>
      <c r="E20" s="30"/>
      <c r="F20" s="28">
        <f t="shared" si="1"/>
        <v>0</v>
      </c>
    </row>
    <row r="21" spans="1:9">
      <c r="A21" s="21"/>
      <c r="B21" s="29"/>
      <c r="C21" s="18">
        <f>IF(B21="",0,VLOOKUP('051901'!B21,Cenik!$A$3:$C$468,2,FALSE))</f>
        <v>0</v>
      </c>
      <c r="D21" s="18">
        <f>IF(B21="",0,VLOOKUP('051901'!B21,Cenik!$A$3:$C$468,3,FALSE))</f>
        <v>0</v>
      </c>
      <c r="E21" s="30"/>
      <c r="F21" s="28">
        <f t="shared" si="1"/>
        <v>0</v>
      </c>
    </row>
    <row r="22" spans="1:9">
      <c r="A22" s="21"/>
      <c r="B22" s="29"/>
      <c r="C22" s="18">
        <f>IF(B22="",0,VLOOKUP('051901'!B22,Cenik!$A$3:$C$468,2,FALSE))</f>
        <v>0</v>
      </c>
      <c r="D22" s="18">
        <f>IF(B22="",0,VLOOKUP('051901'!B22,Cenik!$A$3:$C$468,3,FALSE))</f>
        <v>0</v>
      </c>
      <c r="E22" s="30"/>
      <c r="F22" s="28">
        <f t="shared" si="1"/>
        <v>0</v>
      </c>
    </row>
    <row r="23" spans="1:9">
      <c r="A23" s="21"/>
      <c r="B23" s="29"/>
      <c r="C23" s="18">
        <f>IF(B23="",0,VLOOKUP('051901'!B23,Cenik!$A$3:$C$468,2,FALSE))</f>
        <v>0</v>
      </c>
      <c r="D23" s="18">
        <f>IF(B23="",0,VLOOKUP('051901'!B23,Cenik!$A$3:$C$468,3,FALSE))</f>
        <v>0</v>
      </c>
      <c r="E23" s="30"/>
      <c r="F23" s="28">
        <f t="shared" si="1"/>
        <v>0</v>
      </c>
    </row>
    <row r="24" spans="1:9">
      <c r="A24" s="21"/>
      <c r="B24" s="29"/>
      <c r="C24" s="18">
        <f>IF(B24="",0,VLOOKUP('051901'!B24,Cenik!$A$3:$C$468,2,FALSE))</f>
        <v>0</v>
      </c>
      <c r="D24" s="18">
        <f>IF(B24="",0,VLOOKUP('051901'!B24,Cenik!$A$3:$C$468,3,FALSE))</f>
        <v>0</v>
      </c>
      <c r="E24" s="30"/>
      <c r="F24" s="28">
        <f t="shared" si="1"/>
        <v>0</v>
      </c>
    </row>
    <row r="25" spans="1:9">
      <c r="A25" s="21"/>
      <c r="B25" s="29"/>
      <c r="C25" s="18">
        <f>IF(B25="",0,VLOOKUP('051901'!B25,Cenik!$A$3:$C$468,2,FALSE))</f>
        <v>0</v>
      </c>
      <c r="D25" s="18">
        <f>IF(B25="",0,VLOOKUP('051901'!B25,Cenik!$A$3:$C$468,3,FALSE))</f>
        <v>0</v>
      </c>
      <c r="E25" s="30"/>
      <c r="F25" s="28">
        <f t="shared" si="1"/>
        <v>0</v>
      </c>
    </row>
    <row r="26" spans="1:9">
      <c r="A26" s="21"/>
      <c r="B26" s="29"/>
      <c r="C26" s="18">
        <f>IF(B26="",0,VLOOKUP('051901'!B26,Cenik!$A$3:$C$468,2,FALSE))</f>
        <v>0</v>
      </c>
      <c r="D26" s="18">
        <f>IF(B26="",0,VLOOKUP('051901'!B26,Cenik!$A$3:$C$468,3,FALSE))</f>
        <v>0</v>
      </c>
      <c r="E26" s="30"/>
      <c r="F26" s="28">
        <f t="shared" si="1"/>
        <v>0</v>
      </c>
    </row>
    <row r="27" spans="1:9">
      <c r="A27" s="21"/>
      <c r="B27" s="29"/>
      <c r="C27" s="18">
        <f>IF(B27="",0,VLOOKUP('051901'!B27,Cenik!$A$3:$C$468,2,FALSE))</f>
        <v>0</v>
      </c>
      <c r="D27" s="18">
        <f>IF(B27="",0,VLOOKUP('051901'!B27,Cenik!$A$3:$C$468,3,FALSE))</f>
        <v>0</v>
      </c>
      <c r="E27" s="30"/>
      <c r="F27" s="28">
        <f t="shared" si="1"/>
        <v>0</v>
      </c>
    </row>
    <row r="28" spans="1:9">
      <c r="A28" s="21"/>
      <c r="B28" s="29"/>
      <c r="C28" s="18">
        <f>IF(B28="",0,VLOOKUP('051901'!B28,Cenik!$A$3:$C$468,2,FALSE))</f>
        <v>0</v>
      </c>
      <c r="D28" s="18">
        <f>IF(B28="",0,VLOOKUP('051901'!B28,Cenik!$A$3:$C$468,3,FALSE))</f>
        <v>0</v>
      </c>
      <c r="E28" s="30"/>
      <c r="F28" s="28">
        <f t="shared" si="1"/>
        <v>0</v>
      </c>
    </row>
    <row r="29" spans="1:9" ht="13.5" thickBot="1">
      <c r="A29" s="21"/>
      <c r="B29" s="29"/>
      <c r="C29" s="18">
        <f>IF(B29="",0,VLOOKUP('051901'!B29,Cenik!$A$3:$C$468,2,FALSE))</f>
        <v>0</v>
      </c>
      <c r="D29" s="18">
        <f>IF(B29="",0,VLOOKUP('051901'!B29,Cenik!$A$3:$C$468,3,FALSE))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IF(B31="",0,VLOOKUP('051901'!B31,Cenik!$A$3:$C$468,2,FALSE))</f>
        <v>0</v>
      </c>
      <c r="D31" s="33">
        <f>IF(B31="",0,VLOOKUP('051901'!B31,Cenik!$A$3:$C$468,3,FALSE))</f>
        <v>0</v>
      </c>
      <c r="E31" s="27"/>
      <c r="F31" s="34">
        <f t="shared" ref="F31:F44" si="2">D31*E31</f>
        <v>0</v>
      </c>
      <c r="I31" s="7"/>
    </row>
    <row r="32" spans="1:9">
      <c r="A32" s="21"/>
      <c r="B32" s="29"/>
      <c r="C32" s="18">
        <f>IF(B32="",0,VLOOKUP('051901'!B32,Cenik!$A$3:$C$468,2,FALSE))</f>
        <v>0</v>
      </c>
      <c r="D32" s="18">
        <f>IF(B32="",0,VLOOKUP('051901'!B32,Cenik!$A$3:$C$468,3,FALSE))</f>
        <v>0</v>
      </c>
      <c r="E32" s="30"/>
      <c r="F32" s="28">
        <f t="shared" si="2"/>
        <v>0</v>
      </c>
      <c r="I32" s="7"/>
    </row>
    <row r="33" spans="1:6">
      <c r="A33" s="21"/>
      <c r="B33" s="29"/>
      <c r="C33" s="18">
        <f>IF(B33="",0,VLOOKUP('051901'!B33,Cenik!$A$3:$C$468,2,FALSE))</f>
        <v>0</v>
      </c>
      <c r="D33" s="18">
        <f>IF(B33="",0,VLOOKUP('051901'!B33,Cenik!$A$3:$C$468,3,FALSE))</f>
        <v>0</v>
      </c>
      <c r="E33" s="30"/>
      <c r="F33" s="28">
        <f t="shared" si="2"/>
        <v>0</v>
      </c>
    </row>
    <row r="34" spans="1:6">
      <c r="A34" s="21"/>
      <c r="B34" s="29"/>
      <c r="C34" s="18">
        <f>IF(B34="",0,VLOOKUP('051901'!B34,Cenik!$A$3:$C$468,2,FALSE))</f>
        <v>0</v>
      </c>
      <c r="D34" s="18">
        <f>IF(B34="",0,VLOOKUP('051901'!B34,Cenik!$A$3:$C$468,3,FALSE))</f>
        <v>0</v>
      </c>
      <c r="E34" s="30"/>
      <c r="F34" s="28">
        <f t="shared" si="2"/>
        <v>0</v>
      </c>
    </row>
    <row r="35" spans="1:6">
      <c r="A35" s="21"/>
      <c r="B35" s="29"/>
      <c r="C35" s="18">
        <f>IF(B35="",0,VLOOKUP('051901'!B35,Cenik!$A$3:$C$468,2,FALSE))</f>
        <v>0</v>
      </c>
      <c r="D35" s="18">
        <f>IF(B35="",0,VLOOKUP('051901'!B35,Cenik!$A$3:$C$468,3,FALSE))</f>
        <v>0</v>
      </c>
      <c r="E35" s="30"/>
      <c r="F35" s="28">
        <f t="shared" si="2"/>
        <v>0</v>
      </c>
    </row>
    <row r="36" spans="1:6">
      <c r="A36" s="21"/>
      <c r="B36" s="29"/>
      <c r="C36" s="18">
        <f>IF(B36="",0,VLOOKUP('051901'!B36,Cenik!$A$3:$C$468,2,FALSE))</f>
        <v>0</v>
      </c>
      <c r="D36" s="18">
        <f>IF(B36="",0,VLOOKUP('051901'!B36,Cenik!$A$3:$C$468,3,FALSE))</f>
        <v>0</v>
      </c>
      <c r="E36" s="30"/>
      <c r="F36" s="28">
        <f t="shared" si="2"/>
        <v>0</v>
      </c>
    </row>
    <row r="37" spans="1:6">
      <c r="A37" s="21"/>
      <c r="B37" s="29"/>
      <c r="C37" s="18">
        <f>IF(B37="",0,VLOOKUP('051901'!B37,Cenik!$A$3:$C$468,2,FALSE))</f>
        <v>0</v>
      </c>
      <c r="D37" s="18">
        <f>IF(B37="",0,VLOOKUP('051901'!B37,Cenik!$A$3:$C$468,3,FALSE))</f>
        <v>0</v>
      </c>
      <c r="E37" s="30"/>
      <c r="F37" s="28">
        <f t="shared" si="2"/>
        <v>0</v>
      </c>
    </row>
    <row r="38" spans="1:6">
      <c r="A38" s="21"/>
      <c r="B38" s="29"/>
      <c r="C38" s="18">
        <f>IF(B38="",0,VLOOKUP('051901'!B38,Cenik!$A$3:$C$468,2,FALSE))</f>
        <v>0</v>
      </c>
      <c r="D38" s="18">
        <f>IF(B38="",0,VLOOKUP('051901'!B38,Cenik!$A$3:$C$468,3,FALSE))</f>
        <v>0</v>
      </c>
      <c r="E38" s="30"/>
      <c r="F38" s="28">
        <f t="shared" si="2"/>
        <v>0</v>
      </c>
    </row>
    <row r="39" spans="1:6">
      <c r="A39" s="21"/>
      <c r="B39" s="29"/>
      <c r="C39" s="18">
        <f>IF(B39="",0,VLOOKUP('051901'!B39,Cenik!$A$3:$C$468,2,FALSE))</f>
        <v>0</v>
      </c>
      <c r="D39" s="18">
        <f>IF(B39="",0,VLOOKUP('051901'!B39,Cenik!$A$3:$C$468,3,FALSE))</f>
        <v>0</v>
      </c>
      <c r="E39" s="30"/>
      <c r="F39" s="28">
        <f t="shared" si="2"/>
        <v>0</v>
      </c>
    </row>
    <row r="40" spans="1:6">
      <c r="A40" s="21"/>
      <c r="B40" s="29"/>
      <c r="C40" s="18">
        <f>IF(B40="",0,VLOOKUP('051901'!B40,Cenik!$A$3:$C$468,2,FALSE))</f>
        <v>0</v>
      </c>
      <c r="D40" s="18">
        <f>IF(B40="",0,VLOOKUP('051901'!B40,Cenik!$A$3:$C$468,3,FALSE))</f>
        <v>0</v>
      </c>
      <c r="E40" s="30"/>
      <c r="F40" s="28">
        <f t="shared" si="2"/>
        <v>0</v>
      </c>
    </row>
    <row r="41" spans="1:6">
      <c r="A41" s="21"/>
      <c r="B41" s="29"/>
      <c r="C41" s="18">
        <f>IF(B41="",0,VLOOKUP('051901'!B41,Cenik!$A$3:$C$468,2,FALSE))</f>
        <v>0</v>
      </c>
      <c r="D41" s="18">
        <f>IF(B41="",0,VLOOKUP('051901'!B41,Cenik!$A$3:$C$468,3,FALSE))</f>
        <v>0</v>
      </c>
      <c r="E41" s="30"/>
      <c r="F41" s="28">
        <f t="shared" si="2"/>
        <v>0</v>
      </c>
    </row>
    <row r="42" spans="1:6">
      <c r="A42" s="21"/>
      <c r="B42" s="29"/>
      <c r="C42" s="18">
        <f>IF(B42="",0,VLOOKUP('051901'!B42,Cenik!$A$3:$C$468,2,FALSE))</f>
        <v>0</v>
      </c>
      <c r="D42" s="18">
        <f>IF(B42="",0,VLOOKUP('051901'!B42,Cenik!$A$3:$C$468,3,FALSE))</f>
        <v>0</v>
      </c>
      <c r="E42" s="30"/>
      <c r="F42" s="28">
        <f t="shared" si="2"/>
        <v>0</v>
      </c>
    </row>
    <row r="43" spans="1:6">
      <c r="A43" s="21"/>
      <c r="B43" s="29"/>
      <c r="C43" s="18">
        <f>IF(B43="",0,VLOOKUP('051901'!B43,Cenik!$A$3:$C$468,2,FALSE))</f>
        <v>0</v>
      </c>
      <c r="D43" s="18">
        <f>IF(B43="",0,VLOOKUP('051901'!B43,Cenik!$A$3:$C$468,3,FALSE))</f>
        <v>0</v>
      </c>
      <c r="E43" s="30"/>
      <c r="F43" s="28">
        <f t="shared" si="2"/>
        <v>0</v>
      </c>
    </row>
    <row r="44" spans="1:6" ht="13.5" thickBot="1">
      <c r="A44" s="35"/>
      <c r="B44" s="36"/>
      <c r="C44" s="37">
        <f>IF(B44="",0,VLOOKUP('051901'!B44,Cenik!$A$3:$C$468,2,FALSE))</f>
        <v>0</v>
      </c>
      <c r="D44" s="37">
        <f>IF(B44="",0,VLOOKUP('051901'!B44,Cenik!$A$3:$C$468,3,FALSE))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732</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810</v>
      </c>
      <c r="C1" s="210"/>
      <c r="D1" s="211"/>
      <c r="E1" s="215" t="s">
        <v>384</v>
      </c>
      <c r="F1" s="217" t="s">
        <v>70</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IF(B5="",0,VLOOKUP('070101'!B5,Cenik!$A$3:$C$468,2,FALSE))</f>
        <v>0</v>
      </c>
      <c r="D5" s="18">
        <f>IF(B5="",0,VLOOKUP('070101'!B5,Cenik!$A$3:$C$468,3,FALSE))</f>
        <v>0</v>
      </c>
      <c r="E5" s="19"/>
      <c r="F5" s="20">
        <f t="shared" ref="F5:F14" si="0">D5*E5</f>
        <v>0</v>
      </c>
    </row>
    <row r="6" spans="1:6">
      <c r="A6" s="21"/>
      <c r="B6" s="22"/>
      <c r="C6" s="18">
        <f>IF(B6="",0,VLOOKUP('070101'!B6,Cenik!$A$3:$C$468,2,FALSE))</f>
        <v>0</v>
      </c>
      <c r="D6" s="18">
        <f>IF(B6="",0,VLOOKUP('070101'!B6,Cenik!$A$3:$C$468,3,FALSE))</f>
        <v>0</v>
      </c>
      <c r="E6" s="23"/>
      <c r="F6" s="20">
        <f t="shared" si="0"/>
        <v>0</v>
      </c>
    </row>
    <row r="7" spans="1:6">
      <c r="A7" s="21"/>
      <c r="B7" s="22"/>
      <c r="C7" s="18">
        <f>IF(B7="",0,VLOOKUP('070101'!B7,Cenik!$A$3:$C$468,2,FALSE))</f>
        <v>0</v>
      </c>
      <c r="D7" s="18">
        <f>IF(B7="",0,VLOOKUP('070101'!B7,Cenik!$A$3:$C$468,3,FALSE))</f>
        <v>0</v>
      </c>
      <c r="E7" s="23"/>
      <c r="F7" s="20">
        <f t="shared" si="0"/>
        <v>0</v>
      </c>
    </row>
    <row r="8" spans="1:6">
      <c r="A8" s="21"/>
      <c r="B8" s="22"/>
      <c r="C8" s="18">
        <f>IF(B8="",0,VLOOKUP('070101'!B8,Cenik!$A$3:$C$468,2,FALSE))</f>
        <v>0</v>
      </c>
      <c r="D8" s="18">
        <f>IF(B8="",0,VLOOKUP('070101'!B8,Cenik!$A$3:$C$468,3,FALSE))</f>
        <v>0</v>
      </c>
      <c r="E8" s="23"/>
      <c r="F8" s="20">
        <f t="shared" si="0"/>
        <v>0</v>
      </c>
    </row>
    <row r="9" spans="1:6">
      <c r="A9" s="21"/>
      <c r="B9" s="22"/>
      <c r="C9" s="18">
        <f>IF(B9="",0,VLOOKUP('070101'!B9,Cenik!$A$3:$C$468,2,FALSE))</f>
        <v>0</v>
      </c>
      <c r="D9" s="18">
        <f>IF(B9="",0,VLOOKUP('070101'!B9,Cenik!$A$3:$C$468,3,FALSE))</f>
        <v>0</v>
      </c>
      <c r="E9" s="23"/>
      <c r="F9" s="20">
        <f t="shared" si="0"/>
        <v>0</v>
      </c>
    </row>
    <row r="10" spans="1:6">
      <c r="A10" s="21"/>
      <c r="B10" s="22"/>
      <c r="C10" s="18">
        <f>IF(B10="",0,VLOOKUP('070101'!B10,Cenik!$A$3:$C$468,2,FALSE))</f>
        <v>0</v>
      </c>
      <c r="D10" s="18">
        <f>IF(B10="",0,VLOOKUP('070101'!B10,Cenik!$A$3:$C$468,3,FALSE))</f>
        <v>0</v>
      </c>
      <c r="E10" s="23"/>
      <c r="F10" s="20">
        <f t="shared" si="0"/>
        <v>0</v>
      </c>
    </row>
    <row r="11" spans="1:6">
      <c r="A11" s="21"/>
      <c r="B11" s="22"/>
      <c r="C11" s="18">
        <f>IF(B11="",0,VLOOKUP('070101'!B11,Cenik!$A$3:$C$468,2,FALSE))</f>
        <v>0</v>
      </c>
      <c r="D11" s="18">
        <f>IF(B11="",0,VLOOKUP('070101'!B11,Cenik!$A$3:$C$468,3,FALSE))</f>
        <v>0</v>
      </c>
      <c r="E11" s="23"/>
      <c r="F11" s="20">
        <f t="shared" si="0"/>
        <v>0</v>
      </c>
    </row>
    <row r="12" spans="1:6">
      <c r="A12" s="21"/>
      <c r="B12" s="22"/>
      <c r="C12" s="18">
        <f>IF(B12="",0,VLOOKUP('070101'!B12,Cenik!$A$3:$C$468,2,FALSE))</f>
        <v>0</v>
      </c>
      <c r="D12" s="18">
        <f>IF(B12="",0,VLOOKUP('070101'!B12,Cenik!$A$3:$C$468,3,FALSE))</f>
        <v>0</v>
      </c>
      <c r="E12" s="23"/>
      <c r="F12" s="20">
        <f t="shared" si="0"/>
        <v>0</v>
      </c>
    </row>
    <row r="13" spans="1:6">
      <c r="A13" s="21"/>
      <c r="B13" s="22"/>
      <c r="C13" s="18">
        <f>IF(B13="",0,VLOOKUP('070101'!B13,Cenik!$A$3:$C$468,2,FALSE))</f>
        <v>0</v>
      </c>
      <c r="D13" s="18">
        <f>IF(B13="",0,VLOOKUP('070101'!B13,Cenik!$A$3:$C$468,3,FALSE))</f>
        <v>0</v>
      </c>
      <c r="E13" s="23"/>
      <c r="F13" s="20">
        <f t="shared" si="0"/>
        <v>0</v>
      </c>
    </row>
    <row r="14" spans="1:6" ht="13.5" thickBot="1">
      <c r="A14" s="21"/>
      <c r="B14" s="22"/>
      <c r="C14" s="18">
        <f>IF(B14="",0,VLOOKUP('070101'!B14,Cenik!$A$3:$C$468,2,FALSE))</f>
        <v>0</v>
      </c>
      <c r="D14" s="18">
        <f>IF(B14="",0,VLOOKUP('070101'!B14,Cenik!$A$3:$C$468,3,FALSE))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IF(B16="",0,VLOOKUP('070101'!B16,Cenik!$A$3:$C$468,2,FALSE))</f>
        <v>0</v>
      </c>
      <c r="D16" s="18">
        <f>IF(B16="",0,VLOOKUP('070101'!B16,Cenik!$A$3:$C$468,3,FALSE))</f>
        <v>0</v>
      </c>
      <c r="E16" s="27"/>
      <c r="F16" s="28">
        <f t="shared" ref="F16:F29" si="1">D16*E16</f>
        <v>0</v>
      </c>
    </row>
    <row r="17" spans="1:9">
      <c r="A17" s="21"/>
      <c r="B17" s="29"/>
      <c r="C17" s="18">
        <f>IF(B17="",0,VLOOKUP('070101'!B17,Cenik!$A$3:$C$468,2,FALSE))</f>
        <v>0</v>
      </c>
      <c r="D17" s="18">
        <f>IF(B17="",0,VLOOKUP('070101'!B17,Cenik!$A$3:$C$468,3,FALSE))</f>
        <v>0</v>
      </c>
      <c r="E17" s="30"/>
      <c r="F17" s="28">
        <f t="shared" si="1"/>
        <v>0</v>
      </c>
    </row>
    <row r="18" spans="1:9">
      <c r="A18" s="21"/>
      <c r="B18" s="31"/>
      <c r="C18" s="18">
        <f>IF(B18="",0,VLOOKUP('070101'!B18,Cenik!$A$3:$C$468,2,FALSE))</f>
        <v>0</v>
      </c>
      <c r="D18" s="18">
        <f>IF(B18="",0,VLOOKUP('070101'!B18,Cenik!$A$3:$C$468,3,FALSE))</f>
        <v>0</v>
      </c>
      <c r="E18" s="30"/>
      <c r="F18" s="28">
        <f t="shared" si="1"/>
        <v>0</v>
      </c>
    </row>
    <row r="19" spans="1:9">
      <c r="A19" s="21"/>
      <c r="B19" s="29"/>
      <c r="C19" s="18">
        <f>IF(B19="",0,VLOOKUP('070101'!B19,Cenik!$A$3:$C$468,2,FALSE))</f>
        <v>0</v>
      </c>
      <c r="D19" s="18">
        <f>IF(B19="",0,VLOOKUP('070101'!B19,Cenik!$A$3:$C$468,3,FALSE))</f>
        <v>0</v>
      </c>
      <c r="E19" s="30"/>
      <c r="F19" s="28">
        <f t="shared" si="1"/>
        <v>0</v>
      </c>
    </row>
    <row r="20" spans="1:9">
      <c r="A20" s="21"/>
      <c r="B20" s="29"/>
      <c r="C20" s="18">
        <f>IF(B20="",0,VLOOKUP('070101'!B20,Cenik!$A$3:$C$468,2,FALSE))</f>
        <v>0</v>
      </c>
      <c r="D20" s="18">
        <f>IF(B20="",0,VLOOKUP('070101'!B20,Cenik!$A$3:$C$468,3,FALSE))</f>
        <v>0</v>
      </c>
      <c r="E20" s="30"/>
      <c r="F20" s="28">
        <f t="shared" si="1"/>
        <v>0</v>
      </c>
    </row>
    <row r="21" spans="1:9">
      <c r="A21" s="21"/>
      <c r="B21" s="29"/>
      <c r="C21" s="18">
        <f>IF(B21="",0,VLOOKUP('070101'!B21,Cenik!$A$3:$C$468,2,FALSE))</f>
        <v>0</v>
      </c>
      <c r="D21" s="18">
        <f>IF(B21="",0,VLOOKUP('070101'!B21,Cenik!$A$3:$C$468,3,FALSE))</f>
        <v>0</v>
      </c>
      <c r="E21" s="30"/>
      <c r="F21" s="28">
        <f t="shared" si="1"/>
        <v>0</v>
      </c>
    </row>
    <row r="22" spans="1:9">
      <c r="A22" s="21"/>
      <c r="B22" s="29"/>
      <c r="C22" s="18">
        <f>IF(B22="",0,VLOOKUP('070101'!B22,Cenik!$A$3:$C$468,2,FALSE))</f>
        <v>0</v>
      </c>
      <c r="D22" s="18">
        <f>IF(B22="",0,VLOOKUP('070101'!B22,Cenik!$A$3:$C$468,3,FALSE))</f>
        <v>0</v>
      </c>
      <c r="E22" s="30"/>
      <c r="F22" s="28">
        <f t="shared" si="1"/>
        <v>0</v>
      </c>
    </row>
    <row r="23" spans="1:9">
      <c r="A23" s="21"/>
      <c r="B23" s="29"/>
      <c r="C23" s="18">
        <f>IF(B23="",0,VLOOKUP('070101'!B23,Cenik!$A$3:$C$468,2,FALSE))</f>
        <v>0</v>
      </c>
      <c r="D23" s="18">
        <f>IF(B23="",0,VLOOKUP('070101'!B23,Cenik!$A$3:$C$468,3,FALSE))</f>
        <v>0</v>
      </c>
      <c r="E23" s="30"/>
      <c r="F23" s="28">
        <f t="shared" si="1"/>
        <v>0</v>
      </c>
    </row>
    <row r="24" spans="1:9">
      <c r="A24" s="21"/>
      <c r="B24" s="29"/>
      <c r="C24" s="18">
        <f>IF(B24="",0,VLOOKUP('070101'!B24,Cenik!$A$3:$C$468,2,FALSE))</f>
        <v>0</v>
      </c>
      <c r="D24" s="18">
        <f>IF(B24="",0,VLOOKUP('070101'!B24,Cenik!$A$3:$C$468,3,FALSE))</f>
        <v>0</v>
      </c>
      <c r="E24" s="30"/>
      <c r="F24" s="28">
        <f t="shared" si="1"/>
        <v>0</v>
      </c>
    </row>
    <row r="25" spans="1:9">
      <c r="A25" s="21"/>
      <c r="B25" s="29"/>
      <c r="C25" s="18">
        <f>IF(B25="",0,VLOOKUP('070101'!B25,Cenik!$A$3:$C$468,2,FALSE))</f>
        <v>0</v>
      </c>
      <c r="D25" s="18">
        <f>IF(B25="",0,VLOOKUP('070101'!B25,Cenik!$A$3:$C$468,3,FALSE))</f>
        <v>0</v>
      </c>
      <c r="E25" s="30"/>
      <c r="F25" s="28">
        <f t="shared" si="1"/>
        <v>0</v>
      </c>
    </row>
    <row r="26" spans="1:9">
      <c r="A26" s="21"/>
      <c r="B26" s="29"/>
      <c r="C26" s="18">
        <f>IF(B26="",0,VLOOKUP('070101'!B26,Cenik!$A$3:$C$468,2,FALSE))</f>
        <v>0</v>
      </c>
      <c r="D26" s="18">
        <f>IF(B26="",0,VLOOKUP('070101'!B26,Cenik!$A$3:$C$468,3,FALSE))</f>
        <v>0</v>
      </c>
      <c r="E26" s="30"/>
      <c r="F26" s="28">
        <f t="shared" si="1"/>
        <v>0</v>
      </c>
    </row>
    <row r="27" spans="1:9">
      <c r="A27" s="21"/>
      <c r="B27" s="29"/>
      <c r="C27" s="18">
        <f>IF(B27="",0,VLOOKUP('070101'!B27,Cenik!$A$3:$C$468,2,FALSE))</f>
        <v>0</v>
      </c>
      <c r="D27" s="18">
        <f>IF(B27="",0,VLOOKUP('070101'!B27,Cenik!$A$3:$C$468,3,FALSE))</f>
        <v>0</v>
      </c>
      <c r="E27" s="30"/>
      <c r="F27" s="28">
        <f t="shared" si="1"/>
        <v>0</v>
      </c>
    </row>
    <row r="28" spans="1:9">
      <c r="A28" s="21"/>
      <c r="B28" s="29"/>
      <c r="C28" s="18">
        <f>IF(B28="",0,VLOOKUP('070101'!B28,Cenik!$A$3:$C$468,2,FALSE))</f>
        <v>0</v>
      </c>
      <c r="D28" s="18">
        <f>IF(B28="",0,VLOOKUP('070101'!B28,Cenik!$A$3:$C$468,3,FALSE))</f>
        <v>0</v>
      </c>
      <c r="E28" s="30"/>
      <c r="F28" s="28">
        <f t="shared" si="1"/>
        <v>0</v>
      </c>
    </row>
    <row r="29" spans="1:9" ht="13.5" thickBot="1">
      <c r="A29" s="21"/>
      <c r="B29" s="29"/>
      <c r="C29" s="18">
        <f>IF(B29="",0,VLOOKUP('070101'!B29,Cenik!$A$3:$C$468,2,FALSE))</f>
        <v>0</v>
      </c>
      <c r="D29" s="18">
        <f>IF(B29="",0,VLOOKUP('070101'!B29,Cenik!$A$3:$C$468,3,FALSE))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IF(B31="",0,VLOOKUP('070101'!B31,Cenik!$A$3:$C$468,2,FALSE))</f>
        <v>0</v>
      </c>
      <c r="D31" s="33">
        <f>IF(B31="",0,VLOOKUP('070101'!B31,Cenik!$A$3:$C$468,3,FALSE))</f>
        <v>0</v>
      </c>
      <c r="E31" s="27"/>
      <c r="F31" s="34">
        <f t="shared" ref="F31:F44" si="2">D31*E31</f>
        <v>0</v>
      </c>
      <c r="I31" s="7"/>
    </row>
    <row r="32" spans="1:9">
      <c r="A32" s="21"/>
      <c r="B32" s="29"/>
      <c r="C32" s="18">
        <f>IF(B32="",0,VLOOKUP('070101'!B32,Cenik!$A$3:$C$468,2,FALSE))</f>
        <v>0</v>
      </c>
      <c r="D32" s="18">
        <f>IF(B32="",0,VLOOKUP('070101'!B32,Cenik!$A$3:$C$468,3,FALSE))</f>
        <v>0</v>
      </c>
      <c r="E32" s="30"/>
      <c r="F32" s="28">
        <f t="shared" si="2"/>
        <v>0</v>
      </c>
      <c r="I32" s="7"/>
    </row>
    <row r="33" spans="1:6">
      <c r="A33" s="21"/>
      <c r="B33" s="29"/>
      <c r="C33" s="18">
        <f>IF(B33="",0,VLOOKUP('070101'!B33,Cenik!$A$3:$C$468,2,FALSE))</f>
        <v>0</v>
      </c>
      <c r="D33" s="18">
        <f>IF(B33="",0,VLOOKUP('070101'!B33,Cenik!$A$3:$C$468,3,FALSE))</f>
        <v>0</v>
      </c>
      <c r="E33" s="30"/>
      <c r="F33" s="28">
        <f t="shared" si="2"/>
        <v>0</v>
      </c>
    </row>
    <row r="34" spans="1:6">
      <c r="A34" s="21"/>
      <c r="B34" s="29"/>
      <c r="C34" s="18">
        <f>IF(B34="",0,VLOOKUP('070101'!B34,Cenik!$A$3:$C$468,2,FALSE))</f>
        <v>0</v>
      </c>
      <c r="D34" s="18">
        <f>IF(B34="",0,VLOOKUP('070101'!B34,Cenik!$A$3:$C$468,3,FALSE))</f>
        <v>0</v>
      </c>
      <c r="E34" s="30"/>
      <c r="F34" s="28">
        <f t="shared" si="2"/>
        <v>0</v>
      </c>
    </row>
    <row r="35" spans="1:6">
      <c r="A35" s="21"/>
      <c r="B35" s="29"/>
      <c r="C35" s="18">
        <f>IF(B35="",0,VLOOKUP('070101'!B35,Cenik!$A$3:$C$468,2,FALSE))</f>
        <v>0</v>
      </c>
      <c r="D35" s="18">
        <f>IF(B35="",0,VLOOKUP('070101'!B35,Cenik!$A$3:$C$468,3,FALSE))</f>
        <v>0</v>
      </c>
      <c r="E35" s="30"/>
      <c r="F35" s="28">
        <f t="shared" si="2"/>
        <v>0</v>
      </c>
    </row>
    <row r="36" spans="1:6">
      <c r="A36" s="21"/>
      <c r="B36" s="29"/>
      <c r="C36" s="18">
        <f>IF(B36="",0,VLOOKUP('070101'!B36,Cenik!$A$3:$C$468,2,FALSE))</f>
        <v>0</v>
      </c>
      <c r="D36" s="18">
        <f>IF(B36="",0,VLOOKUP('070101'!B36,Cenik!$A$3:$C$468,3,FALSE))</f>
        <v>0</v>
      </c>
      <c r="E36" s="30"/>
      <c r="F36" s="28">
        <f t="shared" si="2"/>
        <v>0</v>
      </c>
    </row>
    <row r="37" spans="1:6">
      <c r="A37" s="21"/>
      <c r="B37" s="29"/>
      <c r="C37" s="18">
        <f>IF(B37="",0,VLOOKUP('070101'!B37,Cenik!$A$3:$C$468,2,FALSE))</f>
        <v>0</v>
      </c>
      <c r="D37" s="18">
        <f>IF(B37="",0,VLOOKUP('070101'!B37,Cenik!$A$3:$C$468,3,FALSE))</f>
        <v>0</v>
      </c>
      <c r="E37" s="30"/>
      <c r="F37" s="28">
        <f t="shared" si="2"/>
        <v>0</v>
      </c>
    </row>
    <row r="38" spans="1:6">
      <c r="A38" s="21"/>
      <c r="B38" s="29"/>
      <c r="C38" s="18">
        <f>IF(B38="",0,VLOOKUP('070101'!B38,Cenik!$A$3:$C$468,2,FALSE))</f>
        <v>0</v>
      </c>
      <c r="D38" s="18">
        <f>IF(B38="",0,VLOOKUP('070101'!B38,Cenik!$A$3:$C$468,3,FALSE))</f>
        <v>0</v>
      </c>
      <c r="E38" s="30"/>
      <c r="F38" s="28">
        <f t="shared" si="2"/>
        <v>0</v>
      </c>
    </row>
    <row r="39" spans="1:6">
      <c r="A39" s="21"/>
      <c r="B39" s="29"/>
      <c r="C39" s="18">
        <f>IF(B39="",0,VLOOKUP('070101'!B39,Cenik!$A$3:$C$468,2,FALSE))</f>
        <v>0</v>
      </c>
      <c r="D39" s="18">
        <f>IF(B39="",0,VLOOKUP('070101'!B39,Cenik!$A$3:$C$468,3,FALSE))</f>
        <v>0</v>
      </c>
      <c r="E39" s="30"/>
      <c r="F39" s="28">
        <f t="shared" si="2"/>
        <v>0</v>
      </c>
    </row>
    <row r="40" spans="1:6">
      <c r="A40" s="21"/>
      <c r="B40" s="29"/>
      <c r="C40" s="18">
        <f>IF(B40="",0,VLOOKUP('070101'!B40,Cenik!$A$3:$C$468,2,FALSE))</f>
        <v>0</v>
      </c>
      <c r="D40" s="18">
        <f>IF(B40="",0,VLOOKUP('070101'!B40,Cenik!$A$3:$C$468,3,FALSE))</f>
        <v>0</v>
      </c>
      <c r="E40" s="30"/>
      <c r="F40" s="28">
        <f t="shared" si="2"/>
        <v>0</v>
      </c>
    </row>
    <row r="41" spans="1:6">
      <c r="A41" s="21"/>
      <c r="B41" s="29"/>
      <c r="C41" s="18">
        <f>IF(B41="",0,VLOOKUP('070101'!B41,Cenik!$A$3:$C$468,2,FALSE))</f>
        <v>0</v>
      </c>
      <c r="D41" s="18">
        <f>IF(B41="",0,VLOOKUP('070101'!B41,Cenik!$A$3:$C$468,3,FALSE))</f>
        <v>0</v>
      </c>
      <c r="E41" s="30"/>
      <c r="F41" s="28">
        <f t="shared" si="2"/>
        <v>0</v>
      </c>
    </row>
    <row r="42" spans="1:6">
      <c r="A42" s="21"/>
      <c r="B42" s="29"/>
      <c r="C42" s="18">
        <f>IF(B42="",0,VLOOKUP('070101'!B42,Cenik!$A$3:$C$468,2,FALSE))</f>
        <v>0</v>
      </c>
      <c r="D42" s="18">
        <f>IF(B42="",0,VLOOKUP('070101'!B42,Cenik!$A$3:$C$468,3,FALSE))</f>
        <v>0</v>
      </c>
      <c r="E42" s="30"/>
      <c r="F42" s="28">
        <f t="shared" si="2"/>
        <v>0</v>
      </c>
    </row>
    <row r="43" spans="1:6">
      <c r="A43" s="21"/>
      <c r="B43" s="29"/>
      <c r="C43" s="18">
        <f>IF(B43="",0,VLOOKUP('070101'!B43,Cenik!$A$3:$C$468,2,FALSE))</f>
        <v>0</v>
      </c>
      <c r="D43" s="18">
        <f>IF(B43="",0,VLOOKUP('070101'!B43,Cenik!$A$3:$C$468,3,FALSE))</f>
        <v>0</v>
      </c>
      <c r="E43" s="30"/>
      <c r="F43" s="28">
        <f t="shared" si="2"/>
        <v>0</v>
      </c>
    </row>
    <row r="44" spans="1:6" ht="13.5" thickBot="1">
      <c r="A44" s="35"/>
      <c r="B44" s="36"/>
      <c r="C44" s="37">
        <f>IF(B44="",0,VLOOKUP('070101'!B44,Cenik!$A$3:$C$468,2,FALSE))</f>
        <v>0</v>
      </c>
      <c r="D44" s="37">
        <f>IF(B44="",0,VLOOKUP('070101'!B44,Cenik!$A$3:$C$468,3,FALSE))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590</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753</v>
      </c>
      <c r="C1" s="210"/>
      <c r="D1" s="211"/>
      <c r="E1" s="215" t="s">
        <v>384</v>
      </c>
      <c r="F1" s="217" t="s">
        <v>265</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IF(B5="",0,VLOOKUP('020301'!B5,Cenik!$A$3:$C$468,2,FALSE))</f>
        <v>0</v>
      </c>
      <c r="D5" s="18">
        <f>IF(B5="",0,VLOOKUP('020301'!B5,Cenik!$A$3:$C$468,3,FALSE))</f>
        <v>0</v>
      </c>
      <c r="E5" s="19"/>
      <c r="F5" s="20">
        <f t="shared" ref="F5:F14" si="0">D5*E5</f>
        <v>0</v>
      </c>
    </row>
    <row r="6" spans="1:6">
      <c r="A6" s="21"/>
      <c r="B6" s="22"/>
      <c r="C6" s="18">
        <f>IF(B6="",0,VLOOKUP('020301'!B6,Cenik!$A$3:$C$468,2,FALSE))</f>
        <v>0</v>
      </c>
      <c r="D6" s="18">
        <f>IF(B6="",0,VLOOKUP('020301'!B6,Cenik!$A$3:$C$468,3,FALSE))</f>
        <v>0</v>
      </c>
      <c r="E6" s="23"/>
      <c r="F6" s="20">
        <f t="shared" si="0"/>
        <v>0</v>
      </c>
    </row>
    <row r="7" spans="1:6">
      <c r="A7" s="21"/>
      <c r="B7" s="22"/>
      <c r="C7" s="18">
        <f>IF(B7="",0,VLOOKUP('020301'!B7,Cenik!$A$3:$C$468,2,FALSE))</f>
        <v>0</v>
      </c>
      <c r="D7" s="18">
        <f>IF(B7="",0,VLOOKUP('020301'!B7,Cenik!$A$3:$C$468,3,FALSE))</f>
        <v>0</v>
      </c>
      <c r="E7" s="23"/>
      <c r="F7" s="20">
        <f t="shared" si="0"/>
        <v>0</v>
      </c>
    </row>
    <row r="8" spans="1:6">
      <c r="A8" s="21"/>
      <c r="B8" s="22"/>
      <c r="C8" s="18">
        <f>IF(B8="",0,VLOOKUP('020301'!B8,Cenik!$A$3:$C$468,2,FALSE))</f>
        <v>0</v>
      </c>
      <c r="D8" s="18">
        <f>IF(B8="",0,VLOOKUP('020301'!B8,Cenik!$A$3:$C$468,3,FALSE))</f>
        <v>0</v>
      </c>
      <c r="E8" s="23"/>
      <c r="F8" s="20">
        <f t="shared" si="0"/>
        <v>0</v>
      </c>
    </row>
    <row r="9" spans="1:6">
      <c r="A9" s="21"/>
      <c r="B9" s="22"/>
      <c r="C9" s="18">
        <f>IF(B9="",0,VLOOKUP('020301'!B9,Cenik!$A$3:$C$468,2,FALSE))</f>
        <v>0</v>
      </c>
      <c r="D9" s="18">
        <f>IF(B9="",0,VLOOKUP('020301'!B9,Cenik!$A$3:$C$468,3,FALSE))</f>
        <v>0</v>
      </c>
      <c r="E9" s="23"/>
      <c r="F9" s="20">
        <f t="shared" si="0"/>
        <v>0</v>
      </c>
    </row>
    <row r="10" spans="1:6">
      <c r="A10" s="21"/>
      <c r="B10" s="22"/>
      <c r="C10" s="18">
        <f>IF(B10="",0,VLOOKUP('020301'!B10,Cenik!$A$3:$C$468,2,FALSE))</f>
        <v>0</v>
      </c>
      <c r="D10" s="18">
        <f>IF(B10="",0,VLOOKUP('020301'!B10,Cenik!$A$3:$C$468,3,FALSE))</f>
        <v>0</v>
      </c>
      <c r="E10" s="23"/>
      <c r="F10" s="20">
        <f t="shared" si="0"/>
        <v>0</v>
      </c>
    </row>
    <row r="11" spans="1:6">
      <c r="A11" s="21"/>
      <c r="B11" s="22"/>
      <c r="C11" s="18">
        <f>IF(B11="",0,VLOOKUP('020301'!B11,Cenik!$A$3:$C$468,2,FALSE))</f>
        <v>0</v>
      </c>
      <c r="D11" s="18">
        <f>IF(B11="",0,VLOOKUP('020301'!B11,Cenik!$A$3:$C$468,3,FALSE))</f>
        <v>0</v>
      </c>
      <c r="E11" s="23"/>
      <c r="F11" s="20">
        <f t="shared" si="0"/>
        <v>0</v>
      </c>
    </row>
    <row r="12" spans="1:6">
      <c r="A12" s="21"/>
      <c r="B12" s="22"/>
      <c r="C12" s="18">
        <f>IF(B12="",0,VLOOKUP('020301'!B12,Cenik!$A$3:$C$468,2,FALSE))</f>
        <v>0</v>
      </c>
      <c r="D12" s="18">
        <f>IF(B12="",0,VLOOKUP('020301'!B12,Cenik!$A$3:$C$468,3,FALSE))</f>
        <v>0</v>
      </c>
      <c r="E12" s="23"/>
      <c r="F12" s="20">
        <f t="shared" si="0"/>
        <v>0</v>
      </c>
    </row>
    <row r="13" spans="1:6">
      <c r="A13" s="21"/>
      <c r="B13" s="22"/>
      <c r="C13" s="18">
        <f>IF(B13="",0,VLOOKUP('020301'!B13,Cenik!$A$3:$C$468,2,FALSE))</f>
        <v>0</v>
      </c>
      <c r="D13" s="18">
        <f>IF(B13="",0,VLOOKUP('020301'!B13,Cenik!$A$3:$C$468,3,FALSE))</f>
        <v>0</v>
      </c>
      <c r="E13" s="23"/>
      <c r="F13" s="20">
        <f t="shared" si="0"/>
        <v>0</v>
      </c>
    </row>
    <row r="14" spans="1:6" ht="13.5" thickBot="1">
      <c r="A14" s="21"/>
      <c r="B14" s="22"/>
      <c r="C14" s="18">
        <f>IF(B14="",0,VLOOKUP('020301'!B14,Cenik!$A$3:$C$468,2,FALSE))</f>
        <v>0</v>
      </c>
      <c r="D14" s="18">
        <f>IF(B14="",0,VLOOKUP('020301'!B14,Cenik!$A$3:$C$468,3,FALSE))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IF(B16="",0,VLOOKUP('020301'!B16,Cenik!$A$3:$C$468,2,FALSE))</f>
        <v>0</v>
      </c>
      <c r="D16" s="18">
        <f>IF(B16="",0,VLOOKUP('020301'!B16,Cenik!$A$3:$C$468,3,FALSE))</f>
        <v>0</v>
      </c>
      <c r="E16" s="27"/>
      <c r="F16" s="28">
        <f t="shared" ref="F16:F29" si="1">D16*E16</f>
        <v>0</v>
      </c>
    </row>
    <row r="17" spans="1:9">
      <c r="A17" s="21"/>
      <c r="B17" s="29"/>
      <c r="C17" s="18">
        <f>IF(B17="",0,VLOOKUP('020301'!B17,Cenik!$A$3:$C$468,2,FALSE))</f>
        <v>0</v>
      </c>
      <c r="D17" s="18">
        <f>IF(B17="",0,VLOOKUP('020301'!B17,Cenik!$A$3:$C$468,3,FALSE))</f>
        <v>0</v>
      </c>
      <c r="E17" s="30"/>
      <c r="F17" s="28">
        <f t="shared" si="1"/>
        <v>0</v>
      </c>
    </row>
    <row r="18" spans="1:9">
      <c r="A18" s="21"/>
      <c r="B18" s="31"/>
      <c r="C18" s="18">
        <f>IF(B18="",0,VLOOKUP('020301'!B18,Cenik!$A$3:$C$468,2,FALSE))</f>
        <v>0</v>
      </c>
      <c r="D18" s="18">
        <f>IF(B18="",0,VLOOKUP('020301'!B18,Cenik!$A$3:$C$468,3,FALSE))</f>
        <v>0</v>
      </c>
      <c r="E18" s="30"/>
      <c r="F18" s="28">
        <f t="shared" si="1"/>
        <v>0</v>
      </c>
    </row>
    <row r="19" spans="1:9">
      <c r="A19" s="21"/>
      <c r="B19" s="29"/>
      <c r="C19" s="18">
        <f>IF(B19="",0,VLOOKUP('020301'!B19,Cenik!$A$3:$C$468,2,FALSE))</f>
        <v>0</v>
      </c>
      <c r="D19" s="18">
        <f>IF(B19="",0,VLOOKUP('020301'!B19,Cenik!$A$3:$C$468,3,FALSE))</f>
        <v>0</v>
      </c>
      <c r="E19" s="30"/>
      <c r="F19" s="28">
        <f t="shared" si="1"/>
        <v>0</v>
      </c>
    </row>
    <row r="20" spans="1:9">
      <c r="A20" s="21"/>
      <c r="B20" s="29"/>
      <c r="C20" s="18">
        <f>IF(B20="",0,VLOOKUP('020301'!B20,Cenik!$A$3:$C$468,2,FALSE))</f>
        <v>0</v>
      </c>
      <c r="D20" s="18">
        <f>IF(B20="",0,VLOOKUP('020301'!B20,Cenik!$A$3:$C$468,3,FALSE))</f>
        <v>0</v>
      </c>
      <c r="E20" s="30"/>
      <c r="F20" s="28">
        <f t="shared" si="1"/>
        <v>0</v>
      </c>
    </row>
    <row r="21" spans="1:9">
      <c r="A21" s="21"/>
      <c r="B21" s="29"/>
      <c r="C21" s="18">
        <f>IF(B21="",0,VLOOKUP('020301'!B21,Cenik!$A$3:$C$468,2,FALSE))</f>
        <v>0</v>
      </c>
      <c r="D21" s="18">
        <f>IF(B21="",0,VLOOKUP('020301'!B21,Cenik!$A$3:$C$468,3,FALSE))</f>
        <v>0</v>
      </c>
      <c r="E21" s="30"/>
      <c r="F21" s="28">
        <f t="shared" si="1"/>
        <v>0</v>
      </c>
    </row>
    <row r="22" spans="1:9">
      <c r="A22" s="21"/>
      <c r="B22" s="29"/>
      <c r="C22" s="18">
        <f>IF(B22="",0,VLOOKUP('020301'!B22,Cenik!$A$3:$C$468,2,FALSE))</f>
        <v>0</v>
      </c>
      <c r="D22" s="18">
        <f>IF(B22="",0,VLOOKUP('020301'!B22,Cenik!$A$3:$C$468,3,FALSE))</f>
        <v>0</v>
      </c>
      <c r="E22" s="30"/>
      <c r="F22" s="28">
        <f t="shared" si="1"/>
        <v>0</v>
      </c>
    </row>
    <row r="23" spans="1:9">
      <c r="A23" s="21"/>
      <c r="B23" s="29"/>
      <c r="C23" s="18">
        <f>IF(B23="",0,VLOOKUP('020301'!B23,Cenik!$A$3:$C$468,2,FALSE))</f>
        <v>0</v>
      </c>
      <c r="D23" s="18">
        <f>IF(B23="",0,VLOOKUP('020301'!B23,Cenik!$A$3:$C$468,3,FALSE))</f>
        <v>0</v>
      </c>
      <c r="E23" s="30"/>
      <c r="F23" s="28">
        <f t="shared" si="1"/>
        <v>0</v>
      </c>
    </row>
    <row r="24" spans="1:9">
      <c r="A24" s="21"/>
      <c r="B24" s="29"/>
      <c r="C24" s="18">
        <f>IF(B24="",0,VLOOKUP('020301'!B24,Cenik!$A$3:$C$468,2,FALSE))</f>
        <v>0</v>
      </c>
      <c r="D24" s="18">
        <f>IF(B24="",0,VLOOKUP('020301'!B24,Cenik!$A$3:$C$468,3,FALSE))</f>
        <v>0</v>
      </c>
      <c r="E24" s="30"/>
      <c r="F24" s="28">
        <f t="shared" si="1"/>
        <v>0</v>
      </c>
    </row>
    <row r="25" spans="1:9">
      <c r="A25" s="21"/>
      <c r="B25" s="29"/>
      <c r="C25" s="18">
        <f>IF(B25="",0,VLOOKUP('020301'!B25,Cenik!$A$3:$C$468,2,FALSE))</f>
        <v>0</v>
      </c>
      <c r="D25" s="18">
        <f>IF(B25="",0,VLOOKUP('020301'!B25,Cenik!$A$3:$C$468,3,FALSE))</f>
        <v>0</v>
      </c>
      <c r="E25" s="30"/>
      <c r="F25" s="28">
        <f t="shared" si="1"/>
        <v>0</v>
      </c>
    </row>
    <row r="26" spans="1:9">
      <c r="A26" s="21"/>
      <c r="B26" s="29"/>
      <c r="C26" s="18">
        <f>IF(B26="",0,VLOOKUP('020301'!B26,Cenik!$A$3:$C$468,2,FALSE))</f>
        <v>0</v>
      </c>
      <c r="D26" s="18">
        <f>IF(B26="",0,VLOOKUP('020301'!B26,Cenik!$A$3:$C$468,3,FALSE))</f>
        <v>0</v>
      </c>
      <c r="E26" s="30"/>
      <c r="F26" s="28">
        <f t="shared" si="1"/>
        <v>0</v>
      </c>
    </row>
    <row r="27" spans="1:9">
      <c r="A27" s="21"/>
      <c r="B27" s="29"/>
      <c r="C27" s="18">
        <f>IF(B27="",0,VLOOKUP('020301'!B27,Cenik!$A$3:$C$468,2,FALSE))</f>
        <v>0</v>
      </c>
      <c r="D27" s="18">
        <f>IF(B27="",0,VLOOKUP('020301'!B27,Cenik!$A$3:$C$468,3,FALSE))</f>
        <v>0</v>
      </c>
      <c r="E27" s="30"/>
      <c r="F27" s="28">
        <f t="shared" si="1"/>
        <v>0</v>
      </c>
    </row>
    <row r="28" spans="1:9">
      <c r="A28" s="21"/>
      <c r="B28" s="29"/>
      <c r="C28" s="18">
        <f>IF(B28="",0,VLOOKUP('020301'!B28,Cenik!$A$3:$C$468,2,FALSE))</f>
        <v>0</v>
      </c>
      <c r="D28" s="18">
        <f>IF(B28="",0,VLOOKUP('020301'!B28,Cenik!$A$3:$C$468,3,FALSE))</f>
        <v>0</v>
      </c>
      <c r="E28" s="30"/>
      <c r="F28" s="28">
        <f t="shared" si="1"/>
        <v>0</v>
      </c>
    </row>
    <row r="29" spans="1:9" ht="13.5" thickBot="1">
      <c r="A29" s="21"/>
      <c r="B29" s="29"/>
      <c r="C29" s="18">
        <f>IF(B29="",0,VLOOKUP('020301'!B29,Cenik!$A$3:$C$468,2,FALSE))</f>
        <v>0</v>
      </c>
      <c r="D29" s="18">
        <f>IF(B29="",0,VLOOKUP('020301'!B29,Cenik!$A$3:$C$468,3,FALSE))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IF(B31="",0,VLOOKUP('020301'!B31,Cenik!$A$3:$C$468,2,FALSE))</f>
        <v>0</v>
      </c>
      <c r="D31" s="33">
        <f>IF(B31="",0,VLOOKUP('020301'!B31,Cenik!$A$3:$C$468,3,FALSE))</f>
        <v>0</v>
      </c>
      <c r="E31" s="27"/>
      <c r="F31" s="34">
        <f t="shared" ref="F31:F44" si="2">D31*E31</f>
        <v>0</v>
      </c>
      <c r="I31" s="7"/>
    </row>
    <row r="32" spans="1:9">
      <c r="A32" s="21"/>
      <c r="B32" s="29"/>
      <c r="C32" s="18">
        <f>IF(B32="",0,VLOOKUP('020301'!B32,Cenik!$A$3:$C$468,2,FALSE))</f>
        <v>0</v>
      </c>
      <c r="D32" s="18">
        <f>IF(B32="",0,VLOOKUP('020301'!B32,Cenik!$A$3:$C$468,3,FALSE))</f>
        <v>0</v>
      </c>
      <c r="E32" s="30"/>
      <c r="F32" s="28">
        <f t="shared" si="2"/>
        <v>0</v>
      </c>
      <c r="I32" s="7"/>
    </row>
    <row r="33" spans="1:6">
      <c r="A33" s="21"/>
      <c r="B33" s="29"/>
      <c r="C33" s="18">
        <f>IF(B33="",0,VLOOKUP('020301'!B33,Cenik!$A$3:$C$468,2,FALSE))</f>
        <v>0</v>
      </c>
      <c r="D33" s="18">
        <f>IF(B33="",0,VLOOKUP('020301'!B33,Cenik!$A$3:$C$468,3,FALSE))</f>
        <v>0</v>
      </c>
      <c r="E33" s="30"/>
      <c r="F33" s="28">
        <f t="shared" si="2"/>
        <v>0</v>
      </c>
    </row>
    <row r="34" spans="1:6">
      <c r="A34" s="21"/>
      <c r="B34" s="29"/>
      <c r="C34" s="18">
        <f>IF(B34="",0,VLOOKUP('020301'!B34,Cenik!$A$3:$C$468,2,FALSE))</f>
        <v>0</v>
      </c>
      <c r="D34" s="18">
        <f>IF(B34="",0,VLOOKUP('020301'!B34,Cenik!$A$3:$C$468,3,FALSE))</f>
        <v>0</v>
      </c>
      <c r="E34" s="30"/>
      <c r="F34" s="28">
        <f t="shared" si="2"/>
        <v>0</v>
      </c>
    </row>
    <row r="35" spans="1:6">
      <c r="A35" s="21"/>
      <c r="B35" s="29"/>
      <c r="C35" s="18">
        <f>IF(B35="",0,VLOOKUP('020301'!B35,Cenik!$A$3:$C$468,2,FALSE))</f>
        <v>0</v>
      </c>
      <c r="D35" s="18">
        <f>IF(B35="",0,VLOOKUP('020301'!B35,Cenik!$A$3:$C$468,3,FALSE))</f>
        <v>0</v>
      </c>
      <c r="E35" s="30"/>
      <c r="F35" s="28">
        <f t="shared" si="2"/>
        <v>0</v>
      </c>
    </row>
    <row r="36" spans="1:6">
      <c r="A36" s="21"/>
      <c r="B36" s="29"/>
      <c r="C36" s="18">
        <f>IF(B36="",0,VLOOKUP('020301'!B36,Cenik!$A$3:$C$468,2,FALSE))</f>
        <v>0</v>
      </c>
      <c r="D36" s="18">
        <f>IF(B36="",0,VLOOKUP('020301'!B36,Cenik!$A$3:$C$468,3,FALSE))</f>
        <v>0</v>
      </c>
      <c r="E36" s="30"/>
      <c r="F36" s="28">
        <f t="shared" si="2"/>
        <v>0</v>
      </c>
    </row>
    <row r="37" spans="1:6">
      <c r="A37" s="21"/>
      <c r="B37" s="29"/>
      <c r="C37" s="18">
        <f>IF(B37="",0,VLOOKUP('020301'!B37,Cenik!$A$3:$C$468,2,FALSE))</f>
        <v>0</v>
      </c>
      <c r="D37" s="18">
        <f>IF(B37="",0,VLOOKUP('020301'!B37,Cenik!$A$3:$C$468,3,FALSE))</f>
        <v>0</v>
      </c>
      <c r="E37" s="30"/>
      <c r="F37" s="28">
        <f t="shared" si="2"/>
        <v>0</v>
      </c>
    </row>
    <row r="38" spans="1:6">
      <c r="A38" s="21"/>
      <c r="B38" s="29"/>
      <c r="C38" s="18">
        <f>IF(B38="",0,VLOOKUP('020301'!B38,Cenik!$A$3:$C$468,2,FALSE))</f>
        <v>0</v>
      </c>
      <c r="D38" s="18">
        <f>IF(B38="",0,VLOOKUP('020301'!B38,Cenik!$A$3:$C$468,3,FALSE))</f>
        <v>0</v>
      </c>
      <c r="E38" s="30"/>
      <c r="F38" s="28">
        <f t="shared" si="2"/>
        <v>0</v>
      </c>
    </row>
    <row r="39" spans="1:6">
      <c r="A39" s="21"/>
      <c r="B39" s="29"/>
      <c r="C39" s="18">
        <f>IF(B39="",0,VLOOKUP('020301'!B39,Cenik!$A$3:$C$468,2,FALSE))</f>
        <v>0</v>
      </c>
      <c r="D39" s="18">
        <f>IF(B39="",0,VLOOKUP('020301'!B39,Cenik!$A$3:$C$468,3,FALSE))</f>
        <v>0</v>
      </c>
      <c r="E39" s="30"/>
      <c r="F39" s="28">
        <f t="shared" si="2"/>
        <v>0</v>
      </c>
    </row>
    <row r="40" spans="1:6">
      <c r="A40" s="21"/>
      <c r="B40" s="29"/>
      <c r="C40" s="18">
        <f>IF(B40="",0,VLOOKUP('020301'!B40,Cenik!$A$3:$C$468,2,FALSE))</f>
        <v>0</v>
      </c>
      <c r="D40" s="18">
        <f>IF(B40="",0,VLOOKUP('020301'!B40,Cenik!$A$3:$C$468,3,FALSE))</f>
        <v>0</v>
      </c>
      <c r="E40" s="30"/>
      <c r="F40" s="28">
        <f t="shared" si="2"/>
        <v>0</v>
      </c>
    </row>
    <row r="41" spans="1:6">
      <c r="A41" s="21"/>
      <c r="B41" s="29"/>
      <c r="C41" s="18">
        <f>IF(B41="",0,VLOOKUP('020301'!B41,Cenik!$A$3:$C$468,2,FALSE))</f>
        <v>0</v>
      </c>
      <c r="D41" s="18">
        <f>IF(B41="",0,VLOOKUP('020301'!B41,Cenik!$A$3:$C$468,3,FALSE))</f>
        <v>0</v>
      </c>
      <c r="E41" s="30"/>
      <c r="F41" s="28">
        <f t="shared" si="2"/>
        <v>0</v>
      </c>
    </row>
    <row r="42" spans="1:6">
      <c r="A42" s="21"/>
      <c r="B42" s="29"/>
      <c r="C42" s="18">
        <f>IF(B42="",0,VLOOKUP('020301'!B42,Cenik!$A$3:$C$468,2,FALSE))</f>
        <v>0</v>
      </c>
      <c r="D42" s="18">
        <f>IF(B42="",0,VLOOKUP('020301'!B42,Cenik!$A$3:$C$468,3,FALSE))</f>
        <v>0</v>
      </c>
      <c r="E42" s="30"/>
      <c r="F42" s="28">
        <f t="shared" si="2"/>
        <v>0</v>
      </c>
    </row>
    <row r="43" spans="1:6">
      <c r="A43" s="21"/>
      <c r="B43" s="29"/>
      <c r="C43" s="18">
        <f>IF(B43="",0,VLOOKUP('020301'!B43,Cenik!$A$3:$C$468,2,FALSE))</f>
        <v>0</v>
      </c>
      <c r="D43" s="18">
        <f>IF(B43="",0,VLOOKUP('020301'!B43,Cenik!$A$3:$C$468,3,FALSE))</f>
        <v>0</v>
      </c>
      <c r="E43" s="30"/>
      <c r="F43" s="28">
        <f t="shared" si="2"/>
        <v>0</v>
      </c>
    </row>
    <row r="44" spans="1:6" ht="13.5" thickBot="1">
      <c r="A44" s="35"/>
      <c r="B44" s="36"/>
      <c r="C44" s="37">
        <f>IF(B44="",0,VLOOKUP('020301'!B44,Cenik!$A$3:$C$468,2,FALSE))</f>
        <v>0</v>
      </c>
      <c r="D44" s="37">
        <f>IF(B44="",0,VLOOKUP('020301'!B44,Cenik!$A$3:$C$468,3,FALSE))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647</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811</v>
      </c>
      <c r="C1" s="210"/>
      <c r="D1" s="211"/>
      <c r="E1" s="215" t="s">
        <v>384</v>
      </c>
      <c r="F1" s="217" t="s">
        <v>70</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IF(B5="",0,VLOOKUP('070401'!B5,Cenik!$A$3:$C$468,2,FALSE))</f>
        <v>0</v>
      </c>
      <c r="D5" s="18">
        <f>IF(B5="",0,VLOOKUP('070401'!B5,Cenik!$A$3:$C$468,3,FALSE))</f>
        <v>0</v>
      </c>
      <c r="E5" s="19"/>
      <c r="F5" s="20">
        <f t="shared" ref="F5:F14" si="0">D5*E5</f>
        <v>0</v>
      </c>
    </row>
    <row r="6" spans="1:6">
      <c r="A6" s="21"/>
      <c r="B6" s="22"/>
      <c r="C6" s="18">
        <f>IF(B6="",0,VLOOKUP('070401'!B6,Cenik!$A$3:$C$468,2,FALSE))</f>
        <v>0</v>
      </c>
      <c r="D6" s="18">
        <f>IF(B6="",0,VLOOKUP('070401'!B6,Cenik!$A$3:$C$468,3,FALSE))</f>
        <v>0</v>
      </c>
      <c r="E6" s="23"/>
      <c r="F6" s="20">
        <f t="shared" si="0"/>
        <v>0</v>
      </c>
    </row>
    <row r="7" spans="1:6">
      <c r="A7" s="21"/>
      <c r="B7" s="22"/>
      <c r="C7" s="18">
        <f>IF(B7="",0,VLOOKUP('070401'!B7,Cenik!$A$3:$C$468,2,FALSE))</f>
        <v>0</v>
      </c>
      <c r="D7" s="18">
        <f>IF(B7="",0,VLOOKUP('070401'!B7,Cenik!$A$3:$C$468,3,FALSE))</f>
        <v>0</v>
      </c>
      <c r="E7" s="23"/>
      <c r="F7" s="20">
        <f t="shared" si="0"/>
        <v>0</v>
      </c>
    </row>
    <row r="8" spans="1:6">
      <c r="A8" s="21"/>
      <c r="B8" s="22"/>
      <c r="C8" s="18">
        <f>IF(B8="",0,VLOOKUP('070401'!B8,Cenik!$A$3:$C$468,2,FALSE))</f>
        <v>0</v>
      </c>
      <c r="D8" s="18">
        <f>IF(B8="",0,VLOOKUP('070401'!B8,Cenik!$A$3:$C$468,3,FALSE))</f>
        <v>0</v>
      </c>
      <c r="E8" s="23"/>
      <c r="F8" s="20">
        <f t="shared" si="0"/>
        <v>0</v>
      </c>
    </row>
    <row r="9" spans="1:6">
      <c r="A9" s="21"/>
      <c r="B9" s="22"/>
      <c r="C9" s="18">
        <f>IF(B9="",0,VLOOKUP('070401'!B9,Cenik!$A$3:$C$468,2,FALSE))</f>
        <v>0</v>
      </c>
      <c r="D9" s="18">
        <f>IF(B9="",0,VLOOKUP('070401'!B9,Cenik!$A$3:$C$468,3,FALSE))</f>
        <v>0</v>
      </c>
      <c r="E9" s="23"/>
      <c r="F9" s="20">
        <f t="shared" si="0"/>
        <v>0</v>
      </c>
    </row>
    <row r="10" spans="1:6">
      <c r="A10" s="21"/>
      <c r="B10" s="22"/>
      <c r="C10" s="18">
        <f>IF(B10="",0,VLOOKUP('070401'!B10,Cenik!$A$3:$C$468,2,FALSE))</f>
        <v>0</v>
      </c>
      <c r="D10" s="18">
        <f>IF(B10="",0,VLOOKUP('070401'!B10,Cenik!$A$3:$C$468,3,FALSE))</f>
        <v>0</v>
      </c>
      <c r="E10" s="23"/>
      <c r="F10" s="20">
        <f t="shared" si="0"/>
        <v>0</v>
      </c>
    </row>
    <row r="11" spans="1:6">
      <c r="A11" s="21"/>
      <c r="B11" s="22"/>
      <c r="C11" s="18">
        <f>IF(B11="",0,VLOOKUP('070401'!B11,Cenik!$A$3:$C$468,2,FALSE))</f>
        <v>0</v>
      </c>
      <c r="D11" s="18">
        <f>IF(B11="",0,VLOOKUP('070401'!B11,Cenik!$A$3:$C$468,3,FALSE))</f>
        <v>0</v>
      </c>
      <c r="E11" s="23"/>
      <c r="F11" s="20">
        <f t="shared" si="0"/>
        <v>0</v>
      </c>
    </row>
    <row r="12" spans="1:6">
      <c r="A12" s="21"/>
      <c r="B12" s="22"/>
      <c r="C12" s="18">
        <f>IF(B12="",0,VLOOKUP('070401'!B12,Cenik!$A$3:$C$468,2,FALSE))</f>
        <v>0</v>
      </c>
      <c r="D12" s="18">
        <f>IF(B12="",0,VLOOKUP('070401'!B12,Cenik!$A$3:$C$468,3,FALSE))</f>
        <v>0</v>
      </c>
      <c r="E12" s="23"/>
      <c r="F12" s="20">
        <f t="shared" si="0"/>
        <v>0</v>
      </c>
    </row>
    <row r="13" spans="1:6">
      <c r="A13" s="21"/>
      <c r="B13" s="22"/>
      <c r="C13" s="18">
        <f>IF(B13="",0,VLOOKUP('070401'!B13,Cenik!$A$3:$C$468,2,FALSE))</f>
        <v>0</v>
      </c>
      <c r="D13" s="18">
        <f>IF(B13="",0,VLOOKUP('070401'!B13,Cenik!$A$3:$C$468,3,FALSE))</f>
        <v>0</v>
      </c>
      <c r="E13" s="23"/>
      <c r="F13" s="20">
        <f t="shared" si="0"/>
        <v>0</v>
      </c>
    </row>
    <row r="14" spans="1:6" ht="13.5" thickBot="1">
      <c r="A14" s="21"/>
      <c r="B14" s="22"/>
      <c r="C14" s="18">
        <f>IF(B14="",0,VLOOKUP('070401'!B14,Cenik!$A$3:$C$468,2,FALSE))</f>
        <v>0</v>
      </c>
      <c r="D14" s="18">
        <f>IF(B14="",0,VLOOKUP('070401'!B14,Cenik!$A$3:$C$468,3,FALSE))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IF(B16="",0,VLOOKUP('070401'!B16,Cenik!$A$3:$C$468,2,FALSE))</f>
        <v>0</v>
      </c>
      <c r="D16" s="18">
        <f>IF(B16="",0,VLOOKUP('070401'!B16,Cenik!$A$3:$C$468,3,FALSE))</f>
        <v>0</v>
      </c>
      <c r="E16" s="27"/>
      <c r="F16" s="28">
        <f t="shared" ref="F16:F29" si="1">D16*E16</f>
        <v>0</v>
      </c>
    </row>
    <row r="17" spans="1:9">
      <c r="A17" s="21"/>
      <c r="B17" s="29"/>
      <c r="C17" s="18">
        <f>IF(B17="",0,VLOOKUP('070401'!B17,Cenik!$A$3:$C$468,2,FALSE))</f>
        <v>0</v>
      </c>
      <c r="D17" s="18">
        <f>IF(B17="",0,VLOOKUP('070401'!B17,Cenik!$A$3:$C$468,3,FALSE))</f>
        <v>0</v>
      </c>
      <c r="E17" s="30"/>
      <c r="F17" s="28">
        <f t="shared" si="1"/>
        <v>0</v>
      </c>
    </row>
    <row r="18" spans="1:9">
      <c r="A18" s="21"/>
      <c r="B18" s="31"/>
      <c r="C18" s="18">
        <f>IF(B18="",0,VLOOKUP('070401'!B18,Cenik!$A$3:$C$468,2,FALSE))</f>
        <v>0</v>
      </c>
      <c r="D18" s="18">
        <f>IF(B18="",0,VLOOKUP('070401'!B18,Cenik!$A$3:$C$468,3,FALSE))</f>
        <v>0</v>
      </c>
      <c r="E18" s="30"/>
      <c r="F18" s="28">
        <f t="shared" si="1"/>
        <v>0</v>
      </c>
    </row>
    <row r="19" spans="1:9">
      <c r="A19" s="21"/>
      <c r="B19" s="29"/>
      <c r="C19" s="18">
        <f>IF(B19="",0,VLOOKUP('070401'!B19,Cenik!$A$3:$C$468,2,FALSE))</f>
        <v>0</v>
      </c>
      <c r="D19" s="18">
        <f>IF(B19="",0,VLOOKUP('070401'!B19,Cenik!$A$3:$C$468,3,FALSE))</f>
        <v>0</v>
      </c>
      <c r="E19" s="30"/>
      <c r="F19" s="28">
        <f t="shared" si="1"/>
        <v>0</v>
      </c>
    </row>
    <row r="20" spans="1:9">
      <c r="A20" s="21"/>
      <c r="B20" s="29"/>
      <c r="C20" s="18">
        <f>IF(B20="",0,VLOOKUP('070401'!B20,Cenik!$A$3:$C$468,2,FALSE))</f>
        <v>0</v>
      </c>
      <c r="D20" s="18">
        <f>IF(B20="",0,VLOOKUP('070401'!B20,Cenik!$A$3:$C$468,3,FALSE))</f>
        <v>0</v>
      </c>
      <c r="E20" s="30"/>
      <c r="F20" s="28">
        <f t="shared" si="1"/>
        <v>0</v>
      </c>
    </row>
    <row r="21" spans="1:9">
      <c r="A21" s="21"/>
      <c r="B21" s="29"/>
      <c r="C21" s="18">
        <f>IF(B21="",0,VLOOKUP('070401'!B21,Cenik!$A$3:$C$468,2,FALSE))</f>
        <v>0</v>
      </c>
      <c r="D21" s="18">
        <f>IF(B21="",0,VLOOKUP('070401'!B21,Cenik!$A$3:$C$468,3,FALSE))</f>
        <v>0</v>
      </c>
      <c r="E21" s="30"/>
      <c r="F21" s="28">
        <f t="shared" si="1"/>
        <v>0</v>
      </c>
    </row>
    <row r="22" spans="1:9">
      <c r="A22" s="21"/>
      <c r="B22" s="29"/>
      <c r="C22" s="18">
        <f>IF(B22="",0,VLOOKUP('070401'!B22,Cenik!$A$3:$C$468,2,FALSE))</f>
        <v>0</v>
      </c>
      <c r="D22" s="18">
        <f>IF(B22="",0,VLOOKUP('070401'!B22,Cenik!$A$3:$C$468,3,FALSE))</f>
        <v>0</v>
      </c>
      <c r="E22" s="30"/>
      <c r="F22" s="28">
        <f t="shared" si="1"/>
        <v>0</v>
      </c>
    </row>
    <row r="23" spans="1:9">
      <c r="A23" s="21"/>
      <c r="B23" s="29"/>
      <c r="C23" s="18">
        <f>IF(B23="",0,VLOOKUP('070401'!B23,Cenik!$A$3:$C$468,2,FALSE))</f>
        <v>0</v>
      </c>
      <c r="D23" s="18">
        <f>IF(B23="",0,VLOOKUP('070401'!B23,Cenik!$A$3:$C$468,3,FALSE))</f>
        <v>0</v>
      </c>
      <c r="E23" s="30"/>
      <c r="F23" s="28">
        <f t="shared" si="1"/>
        <v>0</v>
      </c>
    </row>
    <row r="24" spans="1:9">
      <c r="A24" s="21"/>
      <c r="B24" s="29"/>
      <c r="C24" s="18">
        <f>IF(B24="",0,VLOOKUP('070401'!B24,Cenik!$A$3:$C$468,2,FALSE))</f>
        <v>0</v>
      </c>
      <c r="D24" s="18">
        <f>IF(B24="",0,VLOOKUP('070401'!B24,Cenik!$A$3:$C$468,3,FALSE))</f>
        <v>0</v>
      </c>
      <c r="E24" s="30"/>
      <c r="F24" s="28">
        <f t="shared" si="1"/>
        <v>0</v>
      </c>
    </row>
    <row r="25" spans="1:9">
      <c r="A25" s="21"/>
      <c r="B25" s="29"/>
      <c r="C25" s="18">
        <f>IF(B25="",0,VLOOKUP('070401'!B25,Cenik!$A$3:$C$468,2,FALSE))</f>
        <v>0</v>
      </c>
      <c r="D25" s="18">
        <f>IF(B25="",0,VLOOKUP('070401'!B25,Cenik!$A$3:$C$468,3,FALSE))</f>
        <v>0</v>
      </c>
      <c r="E25" s="30"/>
      <c r="F25" s="28">
        <f t="shared" si="1"/>
        <v>0</v>
      </c>
    </row>
    <row r="26" spans="1:9">
      <c r="A26" s="21"/>
      <c r="B26" s="29"/>
      <c r="C26" s="18">
        <f>IF(B26="",0,VLOOKUP('070401'!B26,Cenik!$A$3:$C$468,2,FALSE))</f>
        <v>0</v>
      </c>
      <c r="D26" s="18">
        <f>IF(B26="",0,VLOOKUP('070401'!B26,Cenik!$A$3:$C$468,3,FALSE))</f>
        <v>0</v>
      </c>
      <c r="E26" s="30"/>
      <c r="F26" s="28">
        <f t="shared" si="1"/>
        <v>0</v>
      </c>
    </row>
    <row r="27" spans="1:9">
      <c r="A27" s="21"/>
      <c r="B27" s="29"/>
      <c r="C27" s="18">
        <f>IF(B27="",0,VLOOKUP('070401'!B27,Cenik!$A$3:$C$468,2,FALSE))</f>
        <v>0</v>
      </c>
      <c r="D27" s="18">
        <f>IF(B27="",0,VLOOKUP('070401'!B27,Cenik!$A$3:$C$468,3,FALSE))</f>
        <v>0</v>
      </c>
      <c r="E27" s="30"/>
      <c r="F27" s="28">
        <f t="shared" si="1"/>
        <v>0</v>
      </c>
    </row>
    <row r="28" spans="1:9">
      <c r="A28" s="21"/>
      <c r="B28" s="29"/>
      <c r="C28" s="18">
        <f>IF(B28="",0,VLOOKUP('070401'!B28,Cenik!$A$3:$C$468,2,FALSE))</f>
        <v>0</v>
      </c>
      <c r="D28" s="18">
        <f>IF(B28="",0,VLOOKUP('070401'!B28,Cenik!$A$3:$C$468,3,FALSE))</f>
        <v>0</v>
      </c>
      <c r="E28" s="30"/>
      <c r="F28" s="28">
        <f t="shared" si="1"/>
        <v>0</v>
      </c>
    </row>
    <row r="29" spans="1:9" ht="13.5" thickBot="1">
      <c r="A29" s="21"/>
      <c r="B29" s="29"/>
      <c r="C29" s="18">
        <f>IF(B29="",0,VLOOKUP('070401'!B29,Cenik!$A$3:$C$468,2,FALSE))</f>
        <v>0</v>
      </c>
      <c r="D29" s="18">
        <f>IF(B29="",0,VLOOKUP('070401'!B29,Cenik!$A$3:$C$468,3,FALSE))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IF(B31="",0,VLOOKUP('070401'!B31,Cenik!$A$3:$C$468,2,FALSE))</f>
        <v>0</v>
      </c>
      <c r="D31" s="33">
        <f>IF(B31="",0,VLOOKUP('070401'!B31,Cenik!$A$3:$C$468,3,FALSE))</f>
        <v>0</v>
      </c>
      <c r="E31" s="27"/>
      <c r="F31" s="34">
        <f t="shared" ref="F31:F44" si="2">D31*E31</f>
        <v>0</v>
      </c>
      <c r="I31" s="7"/>
    </row>
    <row r="32" spans="1:9">
      <c r="A32" s="21"/>
      <c r="B32" s="29"/>
      <c r="C32" s="18">
        <f>IF(B32="",0,VLOOKUP('070401'!B32,Cenik!$A$3:$C$468,2,FALSE))</f>
        <v>0</v>
      </c>
      <c r="D32" s="18">
        <f>IF(B32="",0,VLOOKUP('070401'!B32,Cenik!$A$3:$C$468,3,FALSE))</f>
        <v>0</v>
      </c>
      <c r="E32" s="30"/>
      <c r="F32" s="28">
        <f t="shared" si="2"/>
        <v>0</v>
      </c>
      <c r="I32" s="7"/>
    </row>
    <row r="33" spans="1:6">
      <c r="A33" s="21"/>
      <c r="B33" s="29"/>
      <c r="C33" s="18">
        <f>IF(B33="",0,VLOOKUP('070401'!B33,Cenik!$A$3:$C$468,2,FALSE))</f>
        <v>0</v>
      </c>
      <c r="D33" s="18">
        <f>IF(B33="",0,VLOOKUP('070401'!B33,Cenik!$A$3:$C$468,3,FALSE))</f>
        <v>0</v>
      </c>
      <c r="E33" s="30"/>
      <c r="F33" s="28">
        <f t="shared" si="2"/>
        <v>0</v>
      </c>
    </row>
    <row r="34" spans="1:6">
      <c r="A34" s="21"/>
      <c r="B34" s="29"/>
      <c r="C34" s="18">
        <f>IF(B34="",0,VLOOKUP('070401'!B34,Cenik!$A$3:$C$468,2,FALSE))</f>
        <v>0</v>
      </c>
      <c r="D34" s="18">
        <f>IF(B34="",0,VLOOKUP('070401'!B34,Cenik!$A$3:$C$468,3,FALSE))</f>
        <v>0</v>
      </c>
      <c r="E34" s="30"/>
      <c r="F34" s="28">
        <f t="shared" si="2"/>
        <v>0</v>
      </c>
    </row>
    <row r="35" spans="1:6">
      <c r="A35" s="21"/>
      <c r="B35" s="29"/>
      <c r="C35" s="18">
        <f>IF(B35="",0,VLOOKUP('070401'!B35,Cenik!$A$3:$C$468,2,FALSE))</f>
        <v>0</v>
      </c>
      <c r="D35" s="18">
        <f>IF(B35="",0,VLOOKUP('070401'!B35,Cenik!$A$3:$C$468,3,FALSE))</f>
        <v>0</v>
      </c>
      <c r="E35" s="30"/>
      <c r="F35" s="28">
        <f t="shared" si="2"/>
        <v>0</v>
      </c>
    </row>
    <row r="36" spans="1:6">
      <c r="A36" s="21"/>
      <c r="B36" s="29"/>
      <c r="C36" s="18">
        <f>IF(B36="",0,VLOOKUP('070401'!B36,Cenik!$A$3:$C$468,2,FALSE))</f>
        <v>0</v>
      </c>
      <c r="D36" s="18">
        <f>IF(B36="",0,VLOOKUP('070401'!B36,Cenik!$A$3:$C$468,3,FALSE))</f>
        <v>0</v>
      </c>
      <c r="E36" s="30"/>
      <c r="F36" s="28">
        <f t="shared" si="2"/>
        <v>0</v>
      </c>
    </row>
    <row r="37" spans="1:6">
      <c r="A37" s="21"/>
      <c r="B37" s="29"/>
      <c r="C37" s="18">
        <f>IF(B37="",0,VLOOKUP('070401'!B37,Cenik!$A$3:$C$468,2,FALSE))</f>
        <v>0</v>
      </c>
      <c r="D37" s="18">
        <f>IF(B37="",0,VLOOKUP('070401'!B37,Cenik!$A$3:$C$468,3,FALSE))</f>
        <v>0</v>
      </c>
      <c r="E37" s="30"/>
      <c r="F37" s="28">
        <f t="shared" si="2"/>
        <v>0</v>
      </c>
    </row>
    <row r="38" spans="1:6">
      <c r="A38" s="21"/>
      <c r="B38" s="29"/>
      <c r="C38" s="18">
        <f>IF(B38="",0,VLOOKUP('070401'!B38,Cenik!$A$3:$C$468,2,FALSE))</f>
        <v>0</v>
      </c>
      <c r="D38" s="18">
        <f>IF(B38="",0,VLOOKUP('070401'!B38,Cenik!$A$3:$C$468,3,FALSE))</f>
        <v>0</v>
      </c>
      <c r="E38" s="30"/>
      <c r="F38" s="28">
        <f t="shared" si="2"/>
        <v>0</v>
      </c>
    </row>
    <row r="39" spans="1:6">
      <c r="A39" s="21"/>
      <c r="B39" s="29"/>
      <c r="C39" s="18">
        <f>IF(B39="",0,VLOOKUP('070401'!B39,Cenik!$A$3:$C$468,2,FALSE))</f>
        <v>0</v>
      </c>
      <c r="D39" s="18">
        <f>IF(B39="",0,VLOOKUP('070401'!B39,Cenik!$A$3:$C$468,3,FALSE))</f>
        <v>0</v>
      </c>
      <c r="E39" s="30"/>
      <c r="F39" s="28">
        <f t="shared" si="2"/>
        <v>0</v>
      </c>
    </row>
    <row r="40" spans="1:6">
      <c r="A40" s="21"/>
      <c r="B40" s="29"/>
      <c r="C40" s="18">
        <f>IF(B40="",0,VLOOKUP('070401'!B40,Cenik!$A$3:$C$468,2,FALSE))</f>
        <v>0</v>
      </c>
      <c r="D40" s="18">
        <f>IF(B40="",0,VLOOKUP('070401'!B40,Cenik!$A$3:$C$468,3,FALSE))</f>
        <v>0</v>
      </c>
      <c r="E40" s="30"/>
      <c r="F40" s="28">
        <f t="shared" si="2"/>
        <v>0</v>
      </c>
    </row>
    <row r="41" spans="1:6">
      <c r="A41" s="21"/>
      <c r="B41" s="29"/>
      <c r="C41" s="18">
        <f>IF(B41="",0,VLOOKUP('070401'!B41,Cenik!$A$3:$C$468,2,FALSE))</f>
        <v>0</v>
      </c>
      <c r="D41" s="18">
        <f>IF(B41="",0,VLOOKUP('070401'!B41,Cenik!$A$3:$C$468,3,FALSE))</f>
        <v>0</v>
      </c>
      <c r="E41" s="30"/>
      <c r="F41" s="28">
        <f t="shared" si="2"/>
        <v>0</v>
      </c>
    </row>
    <row r="42" spans="1:6">
      <c r="A42" s="21"/>
      <c r="B42" s="29"/>
      <c r="C42" s="18">
        <f>IF(B42="",0,VLOOKUP('070401'!B42,Cenik!$A$3:$C$468,2,FALSE))</f>
        <v>0</v>
      </c>
      <c r="D42" s="18">
        <f>IF(B42="",0,VLOOKUP('070401'!B42,Cenik!$A$3:$C$468,3,FALSE))</f>
        <v>0</v>
      </c>
      <c r="E42" s="30"/>
      <c r="F42" s="28">
        <f t="shared" si="2"/>
        <v>0</v>
      </c>
    </row>
    <row r="43" spans="1:6">
      <c r="A43" s="21"/>
      <c r="B43" s="29"/>
      <c r="C43" s="18">
        <f>IF(B43="",0,VLOOKUP('070401'!B43,Cenik!$A$3:$C$468,2,FALSE))</f>
        <v>0</v>
      </c>
      <c r="D43" s="18">
        <f>IF(B43="",0,VLOOKUP('070401'!B43,Cenik!$A$3:$C$468,3,FALSE))</f>
        <v>0</v>
      </c>
      <c r="E43" s="30"/>
      <c r="F43" s="28">
        <f t="shared" si="2"/>
        <v>0</v>
      </c>
    </row>
    <row r="44" spans="1:6" ht="13.5" thickBot="1">
      <c r="A44" s="35"/>
      <c r="B44" s="36"/>
      <c r="C44" s="37">
        <f>IF(B44="",0,VLOOKUP('070401'!B44,Cenik!$A$3:$C$468,2,FALSE))</f>
        <v>0</v>
      </c>
      <c r="D44" s="37">
        <f>IF(B44="",0,VLOOKUP('070401'!B44,Cenik!$A$3:$C$468,3,FALSE))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591</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812</v>
      </c>
      <c r="C1" s="210"/>
      <c r="D1" s="211"/>
      <c r="E1" s="215" t="s">
        <v>384</v>
      </c>
      <c r="F1" s="217" t="s">
        <v>70</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IF(B5="",0,VLOOKUP('070402'!B5,Cenik!$A$3:$C$468,2,FALSE))</f>
        <v>0</v>
      </c>
      <c r="D5" s="18">
        <f>IF(B5="",0,VLOOKUP('070402'!B5,Cenik!$A$3:$C$468,3,FALSE))</f>
        <v>0</v>
      </c>
      <c r="E5" s="19"/>
      <c r="F5" s="20">
        <f t="shared" ref="F5:F14" si="0">D5*E5</f>
        <v>0</v>
      </c>
    </row>
    <row r="6" spans="1:6">
      <c r="A6" s="21"/>
      <c r="B6" s="22"/>
      <c r="C6" s="18">
        <f>IF(B6="",0,VLOOKUP('070402'!B6,Cenik!$A$3:$C$468,2,FALSE))</f>
        <v>0</v>
      </c>
      <c r="D6" s="18">
        <f>IF(B6="",0,VLOOKUP('070402'!B6,Cenik!$A$3:$C$468,3,FALSE))</f>
        <v>0</v>
      </c>
      <c r="E6" s="23"/>
      <c r="F6" s="20">
        <f t="shared" si="0"/>
        <v>0</v>
      </c>
    </row>
    <row r="7" spans="1:6">
      <c r="A7" s="21"/>
      <c r="B7" s="22"/>
      <c r="C7" s="18">
        <f>IF(B7="",0,VLOOKUP('070402'!B7,Cenik!$A$3:$C$468,2,FALSE))</f>
        <v>0</v>
      </c>
      <c r="D7" s="18">
        <f>IF(B7="",0,VLOOKUP('070402'!B7,Cenik!$A$3:$C$468,3,FALSE))</f>
        <v>0</v>
      </c>
      <c r="E7" s="23"/>
      <c r="F7" s="20">
        <f t="shared" si="0"/>
        <v>0</v>
      </c>
    </row>
    <row r="8" spans="1:6">
      <c r="A8" s="21"/>
      <c r="B8" s="22"/>
      <c r="C8" s="18">
        <f>IF(B8="",0,VLOOKUP('070402'!B8,Cenik!$A$3:$C$468,2,FALSE))</f>
        <v>0</v>
      </c>
      <c r="D8" s="18">
        <f>IF(B8="",0,VLOOKUP('070402'!B8,Cenik!$A$3:$C$468,3,FALSE))</f>
        <v>0</v>
      </c>
      <c r="E8" s="23"/>
      <c r="F8" s="20">
        <f t="shared" si="0"/>
        <v>0</v>
      </c>
    </row>
    <row r="9" spans="1:6">
      <c r="A9" s="21"/>
      <c r="B9" s="22"/>
      <c r="C9" s="18">
        <f>IF(B9="",0,VLOOKUP('070402'!B9,Cenik!$A$3:$C$468,2,FALSE))</f>
        <v>0</v>
      </c>
      <c r="D9" s="18">
        <f>IF(B9="",0,VLOOKUP('070402'!B9,Cenik!$A$3:$C$468,3,FALSE))</f>
        <v>0</v>
      </c>
      <c r="E9" s="23"/>
      <c r="F9" s="20">
        <f t="shared" si="0"/>
        <v>0</v>
      </c>
    </row>
    <row r="10" spans="1:6">
      <c r="A10" s="21"/>
      <c r="B10" s="22"/>
      <c r="C10" s="18">
        <f>IF(B10="",0,VLOOKUP('070402'!B10,Cenik!$A$3:$C$468,2,FALSE))</f>
        <v>0</v>
      </c>
      <c r="D10" s="18">
        <f>IF(B10="",0,VLOOKUP('070402'!B10,Cenik!$A$3:$C$468,3,FALSE))</f>
        <v>0</v>
      </c>
      <c r="E10" s="23"/>
      <c r="F10" s="20">
        <f t="shared" si="0"/>
        <v>0</v>
      </c>
    </row>
    <row r="11" spans="1:6">
      <c r="A11" s="21"/>
      <c r="B11" s="22"/>
      <c r="C11" s="18">
        <f>IF(B11="",0,VLOOKUP('070402'!B11,Cenik!$A$3:$C$468,2,FALSE))</f>
        <v>0</v>
      </c>
      <c r="D11" s="18">
        <f>IF(B11="",0,VLOOKUP('070402'!B11,Cenik!$A$3:$C$468,3,FALSE))</f>
        <v>0</v>
      </c>
      <c r="E11" s="23"/>
      <c r="F11" s="20">
        <f t="shared" si="0"/>
        <v>0</v>
      </c>
    </row>
    <row r="12" spans="1:6">
      <c r="A12" s="21"/>
      <c r="B12" s="22"/>
      <c r="C12" s="18">
        <f>IF(B12="",0,VLOOKUP('070402'!B12,Cenik!$A$3:$C$468,2,FALSE))</f>
        <v>0</v>
      </c>
      <c r="D12" s="18">
        <f>IF(B12="",0,VLOOKUP('070402'!B12,Cenik!$A$3:$C$468,3,FALSE))</f>
        <v>0</v>
      </c>
      <c r="E12" s="23"/>
      <c r="F12" s="20">
        <f t="shared" si="0"/>
        <v>0</v>
      </c>
    </row>
    <row r="13" spans="1:6">
      <c r="A13" s="21"/>
      <c r="B13" s="22"/>
      <c r="C13" s="18">
        <f>IF(B13="",0,VLOOKUP('070402'!B13,Cenik!$A$3:$C$468,2,FALSE))</f>
        <v>0</v>
      </c>
      <c r="D13" s="18">
        <f>IF(B13="",0,VLOOKUP('070402'!B13,Cenik!$A$3:$C$468,3,FALSE))</f>
        <v>0</v>
      </c>
      <c r="E13" s="23"/>
      <c r="F13" s="20">
        <f t="shared" si="0"/>
        <v>0</v>
      </c>
    </row>
    <row r="14" spans="1:6" ht="13.5" thickBot="1">
      <c r="A14" s="21"/>
      <c r="B14" s="22"/>
      <c r="C14" s="18">
        <f>IF(B14="",0,VLOOKUP('070402'!B14,Cenik!$A$3:$C$468,2,FALSE))</f>
        <v>0</v>
      </c>
      <c r="D14" s="18">
        <f>IF(B14="",0,VLOOKUP('070402'!B14,Cenik!$A$3:$C$468,3,FALSE))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IF(B16="",0,VLOOKUP('070402'!B16,Cenik!$A$3:$C$468,2,FALSE))</f>
        <v>0</v>
      </c>
      <c r="D16" s="18">
        <f>IF(B16="",0,VLOOKUP('070402'!B16,Cenik!$A$3:$C$468,3,FALSE))</f>
        <v>0</v>
      </c>
      <c r="E16" s="27"/>
      <c r="F16" s="28">
        <f t="shared" ref="F16:F29" si="1">D16*E16</f>
        <v>0</v>
      </c>
    </row>
    <row r="17" spans="1:9">
      <c r="A17" s="21"/>
      <c r="B17" s="29"/>
      <c r="C17" s="18">
        <f>IF(B17="",0,VLOOKUP('070402'!B17,Cenik!$A$3:$C$468,2,FALSE))</f>
        <v>0</v>
      </c>
      <c r="D17" s="18">
        <f>IF(B17="",0,VLOOKUP('070402'!B17,Cenik!$A$3:$C$468,3,FALSE))</f>
        <v>0</v>
      </c>
      <c r="E17" s="30"/>
      <c r="F17" s="28">
        <f t="shared" si="1"/>
        <v>0</v>
      </c>
    </row>
    <row r="18" spans="1:9">
      <c r="A18" s="21"/>
      <c r="B18" s="31"/>
      <c r="C18" s="18">
        <f>IF(B18="",0,VLOOKUP('070402'!B18,Cenik!$A$3:$C$468,2,FALSE))</f>
        <v>0</v>
      </c>
      <c r="D18" s="18">
        <f>IF(B18="",0,VLOOKUP('070402'!B18,Cenik!$A$3:$C$468,3,FALSE))</f>
        <v>0</v>
      </c>
      <c r="E18" s="30"/>
      <c r="F18" s="28">
        <f t="shared" si="1"/>
        <v>0</v>
      </c>
    </row>
    <row r="19" spans="1:9">
      <c r="A19" s="21"/>
      <c r="B19" s="29"/>
      <c r="C19" s="18">
        <f>IF(B19="",0,VLOOKUP('070402'!B19,Cenik!$A$3:$C$468,2,FALSE))</f>
        <v>0</v>
      </c>
      <c r="D19" s="18">
        <f>IF(B19="",0,VLOOKUP('070402'!B19,Cenik!$A$3:$C$468,3,FALSE))</f>
        <v>0</v>
      </c>
      <c r="E19" s="30"/>
      <c r="F19" s="28">
        <f t="shared" si="1"/>
        <v>0</v>
      </c>
    </row>
    <row r="20" spans="1:9">
      <c r="A20" s="21"/>
      <c r="B20" s="29"/>
      <c r="C20" s="18">
        <f>IF(B20="",0,VLOOKUP('070402'!B20,Cenik!$A$3:$C$468,2,FALSE))</f>
        <v>0</v>
      </c>
      <c r="D20" s="18">
        <f>IF(B20="",0,VLOOKUP('070402'!B20,Cenik!$A$3:$C$468,3,FALSE))</f>
        <v>0</v>
      </c>
      <c r="E20" s="30"/>
      <c r="F20" s="28">
        <f t="shared" si="1"/>
        <v>0</v>
      </c>
    </row>
    <row r="21" spans="1:9">
      <c r="A21" s="21"/>
      <c r="B21" s="29"/>
      <c r="C21" s="18">
        <f>IF(B21="",0,VLOOKUP('070402'!B21,Cenik!$A$3:$C$468,2,FALSE))</f>
        <v>0</v>
      </c>
      <c r="D21" s="18">
        <f>IF(B21="",0,VLOOKUP('070402'!B21,Cenik!$A$3:$C$468,3,FALSE))</f>
        <v>0</v>
      </c>
      <c r="E21" s="30"/>
      <c r="F21" s="28">
        <f t="shared" si="1"/>
        <v>0</v>
      </c>
    </row>
    <row r="22" spans="1:9">
      <c r="A22" s="21"/>
      <c r="B22" s="29"/>
      <c r="C22" s="18">
        <f>IF(B22="",0,VLOOKUP('070402'!B22,Cenik!$A$3:$C$468,2,FALSE))</f>
        <v>0</v>
      </c>
      <c r="D22" s="18">
        <f>IF(B22="",0,VLOOKUP('070402'!B22,Cenik!$A$3:$C$468,3,FALSE))</f>
        <v>0</v>
      </c>
      <c r="E22" s="30"/>
      <c r="F22" s="28">
        <f t="shared" si="1"/>
        <v>0</v>
      </c>
    </row>
    <row r="23" spans="1:9">
      <c r="A23" s="21"/>
      <c r="B23" s="29"/>
      <c r="C23" s="18">
        <f>IF(B23="",0,VLOOKUP('070402'!B23,Cenik!$A$3:$C$468,2,FALSE))</f>
        <v>0</v>
      </c>
      <c r="D23" s="18">
        <f>IF(B23="",0,VLOOKUP('070402'!B23,Cenik!$A$3:$C$468,3,FALSE))</f>
        <v>0</v>
      </c>
      <c r="E23" s="30"/>
      <c r="F23" s="28">
        <f t="shared" si="1"/>
        <v>0</v>
      </c>
    </row>
    <row r="24" spans="1:9">
      <c r="A24" s="21"/>
      <c r="B24" s="29"/>
      <c r="C24" s="18">
        <f>IF(B24="",0,VLOOKUP('070402'!B24,Cenik!$A$3:$C$468,2,FALSE))</f>
        <v>0</v>
      </c>
      <c r="D24" s="18">
        <f>IF(B24="",0,VLOOKUP('070402'!B24,Cenik!$A$3:$C$468,3,FALSE))</f>
        <v>0</v>
      </c>
      <c r="E24" s="30"/>
      <c r="F24" s="28">
        <f t="shared" si="1"/>
        <v>0</v>
      </c>
    </row>
    <row r="25" spans="1:9">
      <c r="A25" s="21"/>
      <c r="B25" s="29"/>
      <c r="C25" s="18">
        <f>IF(B25="",0,VLOOKUP('070402'!B25,Cenik!$A$3:$C$468,2,FALSE))</f>
        <v>0</v>
      </c>
      <c r="D25" s="18">
        <f>IF(B25="",0,VLOOKUP('070402'!B25,Cenik!$A$3:$C$468,3,FALSE))</f>
        <v>0</v>
      </c>
      <c r="E25" s="30"/>
      <c r="F25" s="28">
        <f t="shared" si="1"/>
        <v>0</v>
      </c>
    </row>
    <row r="26" spans="1:9">
      <c r="A26" s="21"/>
      <c r="B26" s="29"/>
      <c r="C26" s="18">
        <f>IF(B26="",0,VLOOKUP('070402'!B26,Cenik!$A$3:$C$468,2,FALSE))</f>
        <v>0</v>
      </c>
      <c r="D26" s="18">
        <f>IF(B26="",0,VLOOKUP('070402'!B26,Cenik!$A$3:$C$468,3,FALSE))</f>
        <v>0</v>
      </c>
      <c r="E26" s="30"/>
      <c r="F26" s="28">
        <f t="shared" si="1"/>
        <v>0</v>
      </c>
    </row>
    <row r="27" spans="1:9">
      <c r="A27" s="21"/>
      <c r="B27" s="29"/>
      <c r="C27" s="18">
        <f>IF(B27="",0,VLOOKUP('070402'!B27,Cenik!$A$3:$C$468,2,FALSE))</f>
        <v>0</v>
      </c>
      <c r="D27" s="18">
        <f>IF(B27="",0,VLOOKUP('070402'!B27,Cenik!$A$3:$C$468,3,FALSE))</f>
        <v>0</v>
      </c>
      <c r="E27" s="30"/>
      <c r="F27" s="28">
        <f t="shared" si="1"/>
        <v>0</v>
      </c>
    </row>
    <row r="28" spans="1:9">
      <c r="A28" s="21"/>
      <c r="B28" s="29"/>
      <c r="C28" s="18">
        <f>IF(B28="",0,VLOOKUP('070402'!B28,Cenik!$A$3:$C$468,2,FALSE))</f>
        <v>0</v>
      </c>
      <c r="D28" s="18">
        <f>IF(B28="",0,VLOOKUP('070402'!B28,Cenik!$A$3:$C$468,3,FALSE))</f>
        <v>0</v>
      </c>
      <c r="E28" s="30"/>
      <c r="F28" s="28">
        <f t="shared" si="1"/>
        <v>0</v>
      </c>
    </row>
    <row r="29" spans="1:9" ht="13.5" thickBot="1">
      <c r="A29" s="21"/>
      <c r="B29" s="29"/>
      <c r="C29" s="18">
        <f>IF(B29="",0,VLOOKUP('070402'!B29,Cenik!$A$3:$C$468,2,FALSE))</f>
        <v>0</v>
      </c>
      <c r="D29" s="18">
        <f>IF(B29="",0,VLOOKUP('070402'!B29,Cenik!$A$3:$C$468,3,FALSE))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IF(B31="",0,VLOOKUP('070402'!B31,Cenik!$A$3:$C$468,2,FALSE))</f>
        <v>0</v>
      </c>
      <c r="D31" s="33">
        <f>IF(B31="",0,VLOOKUP('070402'!B31,Cenik!$A$3:$C$468,3,FALSE))</f>
        <v>0</v>
      </c>
      <c r="E31" s="27"/>
      <c r="F31" s="34">
        <f t="shared" ref="F31:F44" si="2">D31*E31</f>
        <v>0</v>
      </c>
      <c r="I31" s="7"/>
    </row>
    <row r="32" spans="1:9">
      <c r="A32" s="21"/>
      <c r="B32" s="29"/>
      <c r="C32" s="18">
        <f>IF(B32="",0,VLOOKUP('070402'!B32,Cenik!$A$3:$C$468,2,FALSE))</f>
        <v>0</v>
      </c>
      <c r="D32" s="18">
        <f>IF(B32="",0,VLOOKUP('070402'!B32,Cenik!$A$3:$C$468,3,FALSE))</f>
        <v>0</v>
      </c>
      <c r="E32" s="30"/>
      <c r="F32" s="28">
        <f t="shared" si="2"/>
        <v>0</v>
      </c>
      <c r="I32" s="7"/>
    </row>
    <row r="33" spans="1:6">
      <c r="A33" s="21"/>
      <c r="B33" s="29"/>
      <c r="C33" s="18">
        <f>IF(B33="",0,VLOOKUP('070402'!B33,Cenik!$A$3:$C$468,2,FALSE))</f>
        <v>0</v>
      </c>
      <c r="D33" s="18">
        <f>IF(B33="",0,VLOOKUP('070402'!B33,Cenik!$A$3:$C$468,3,FALSE))</f>
        <v>0</v>
      </c>
      <c r="E33" s="30"/>
      <c r="F33" s="28">
        <f t="shared" si="2"/>
        <v>0</v>
      </c>
    </row>
    <row r="34" spans="1:6">
      <c r="A34" s="21"/>
      <c r="B34" s="29"/>
      <c r="C34" s="18">
        <f>IF(B34="",0,VLOOKUP('070402'!B34,Cenik!$A$3:$C$468,2,FALSE))</f>
        <v>0</v>
      </c>
      <c r="D34" s="18">
        <f>IF(B34="",0,VLOOKUP('070402'!B34,Cenik!$A$3:$C$468,3,FALSE))</f>
        <v>0</v>
      </c>
      <c r="E34" s="30"/>
      <c r="F34" s="28">
        <f t="shared" si="2"/>
        <v>0</v>
      </c>
    </row>
    <row r="35" spans="1:6">
      <c r="A35" s="21"/>
      <c r="B35" s="29"/>
      <c r="C35" s="18">
        <f>IF(B35="",0,VLOOKUP('070402'!B35,Cenik!$A$3:$C$468,2,FALSE))</f>
        <v>0</v>
      </c>
      <c r="D35" s="18">
        <f>IF(B35="",0,VLOOKUP('070402'!B35,Cenik!$A$3:$C$468,3,FALSE))</f>
        <v>0</v>
      </c>
      <c r="E35" s="30"/>
      <c r="F35" s="28">
        <f t="shared" si="2"/>
        <v>0</v>
      </c>
    </row>
    <row r="36" spans="1:6">
      <c r="A36" s="21"/>
      <c r="B36" s="29"/>
      <c r="C36" s="18">
        <f>IF(B36="",0,VLOOKUP('070402'!B36,Cenik!$A$3:$C$468,2,FALSE))</f>
        <v>0</v>
      </c>
      <c r="D36" s="18">
        <f>IF(B36="",0,VLOOKUP('070402'!B36,Cenik!$A$3:$C$468,3,FALSE))</f>
        <v>0</v>
      </c>
      <c r="E36" s="30"/>
      <c r="F36" s="28">
        <f t="shared" si="2"/>
        <v>0</v>
      </c>
    </row>
    <row r="37" spans="1:6">
      <c r="A37" s="21"/>
      <c r="B37" s="29"/>
      <c r="C37" s="18">
        <f>IF(B37="",0,VLOOKUP('070402'!B37,Cenik!$A$3:$C$468,2,FALSE))</f>
        <v>0</v>
      </c>
      <c r="D37" s="18">
        <f>IF(B37="",0,VLOOKUP('070402'!B37,Cenik!$A$3:$C$468,3,FALSE))</f>
        <v>0</v>
      </c>
      <c r="E37" s="30"/>
      <c r="F37" s="28">
        <f t="shared" si="2"/>
        <v>0</v>
      </c>
    </row>
    <row r="38" spans="1:6">
      <c r="A38" s="21"/>
      <c r="B38" s="29"/>
      <c r="C38" s="18">
        <f>IF(B38="",0,VLOOKUP('070402'!B38,Cenik!$A$3:$C$468,2,FALSE))</f>
        <v>0</v>
      </c>
      <c r="D38" s="18">
        <f>IF(B38="",0,VLOOKUP('070402'!B38,Cenik!$A$3:$C$468,3,FALSE))</f>
        <v>0</v>
      </c>
      <c r="E38" s="30"/>
      <c r="F38" s="28">
        <f t="shared" si="2"/>
        <v>0</v>
      </c>
    </row>
    <row r="39" spans="1:6">
      <c r="A39" s="21"/>
      <c r="B39" s="29"/>
      <c r="C39" s="18">
        <f>IF(B39="",0,VLOOKUP('070402'!B39,Cenik!$A$3:$C$468,2,FALSE))</f>
        <v>0</v>
      </c>
      <c r="D39" s="18">
        <f>IF(B39="",0,VLOOKUP('070402'!B39,Cenik!$A$3:$C$468,3,FALSE))</f>
        <v>0</v>
      </c>
      <c r="E39" s="30"/>
      <c r="F39" s="28">
        <f t="shared" si="2"/>
        <v>0</v>
      </c>
    </row>
    <row r="40" spans="1:6">
      <c r="A40" s="21"/>
      <c r="B40" s="29"/>
      <c r="C40" s="18">
        <f>IF(B40="",0,VLOOKUP('070402'!B40,Cenik!$A$3:$C$468,2,FALSE))</f>
        <v>0</v>
      </c>
      <c r="D40" s="18">
        <f>IF(B40="",0,VLOOKUP('070402'!B40,Cenik!$A$3:$C$468,3,FALSE))</f>
        <v>0</v>
      </c>
      <c r="E40" s="30"/>
      <c r="F40" s="28">
        <f t="shared" si="2"/>
        <v>0</v>
      </c>
    </row>
    <row r="41" spans="1:6">
      <c r="A41" s="21"/>
      <c r="B41" s="29"/>
      <c r="C41" s="18">
        <f>IF(B41="",0,VLOOKUP('070402'!B41,Cenik!$A$3:$C$468,2,FALSE))</f>
        <v>0</v>
      </c>
      <c r="D41" s="18">
        <f>IF(B41="",0,VLOOKUP('070402'!B41,Cenik!$A$3:$C$468,3,FALSE))</f>
        <v>0</v>
      </c>
      <c r="E41" s="30"/>
      <c r="F41" s="28">
        <f t="shared" si="2"/>
        <v>0</v>
      </c>
    </row>
    <row r="42" spans="1:6">
      <c r="A42" s="21"/>
      <c r="B42" s="29"/>
      <c r="C42" s="18">
        <f>IF(B42="",0,VLOOKUP('070402'!B42,Cenik!$A$3:$C$468,2,FALSE))</f>
        <v>0</v>
      </c>
      <c r="D42" s="18">
        <f>IF(B42="",0,VLOOKUP('070402'!B42,Cenik!$A$3:$C$468,3,FALSE))</f>
        <v>0</v>
      </c>
      <c r="E42" s="30"/>
      <c r="F42" s="28">
        <f t="shared" si="2"/>
        <v>0</v>
      </c>
    </row>
    <row r="43" spans="1:6">
      <c r="A43" s="21"/>
      <c r="B43" s="29"/>
      <c r="C43" s="18">
        <f>IF(B43="",0,VLOOKUP('070402'!B43,Cenik!$A$3:$C$468,2,FALSE))</f>
        <v>0</v>
      </c>
      <c r="D43" s="18">
        <f>IF(B43="",0,VLOOKUP('070402'!B43,Cenik!$A$3:$C$468,3,FALSE))</f>
        <v>0</v>
      </c>
      <c r="E43" s="30"/>
      <c r="F43" s="28">
        <f t="shared" si="2"/>
        <v>0</v>
      </c>
    </row>
    <row r="44" spans="1:6" ht="13.5" thickBot="1">
      <c r="A44" s="35"/>
      <c r="B44" s="36"/>
      <c r="C44" s="37">
        <f>IF(B44="",0,VLOOKUP('070402'!B44,Cenik!$A$3:$C$468,2,FALSE))</f>
        <v>0</v>
      </c>
      <c r="D44" s="37">
        <f>IF(B44="",0,VLOOKUP('070402'!B44,Cenik!$A$3:$C$468,3,FALSE))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592</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813</v>
      </c>
      <c r="C1" s="210"/>
      <c r="D1" s="211"/>
      <c r="E1" s="215" t="s">
        <v>384</v>
      </c>
      <c r="F1" s="217" t="s">
        <v>70</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IF(B5="",0,VLOOKUP('070403'!B5,Cenik!$A$3:$C$468,2,FALSE))</f>
        <v>0</v>
      </c>
      <c r="D5" s="18">
        <f>IF(B5="",0,VLOOKUP('070403'!B5,Cenik!$A$3:$C$468,3,FALSE))</f>
        <v>0</v>
      </c>
      <c r="E5" s="19"/>
      <c r="F5" s="20">
        <f t="shared" ref="F5:F14" si="0">D5*E5</f>
        <v>0</v>
      </c>
    </row>
    <row r="6" spans="1:6">
      <c r="A6" s="21"/>
      <c r="B6" s="22"/>
      <c r="C6" s="18">
        <f>IF(B6="",0,VLOOKUP('070403'!B6,Cenik!$A$3:$C$468,2,FALSE))</f>
        <v>0</v>
      </c>
      <c r="D6" s="18">
        <f>IF(B6="",0,VLOOKUP('070403'!B6,Cenik!$A$3:$C$468,3,FALSE))</f>
        <v>0</v>
      </c>
      <c r="E6" s="23"/>
      <c r="F6" s="20">
        <f t="shared" si="0"/>
        <v>0</v>
      </c>
    </row>
    <row r="7" spans="1:6">
      <c r="A7" s="21"/>
      <c r="B7" s="22"/>
      <c r="C7" s="18">
        <f>IF(B7="",0,VLOOKUP('070403'!B7,Cenik!$A$3:$C$468,2,FALSE))</f>
        <v>0</v>
      </c>
      <c r="D7" s="18">
        <f>IF(B7="",0,VLOOKUP('070403'!B7,Cenik!$A$3:$C$468,3,FALSE))</f>
        <v>0</v>
      </c>
      <c r="E7" s="23"/>
      <c r="F7" s="20">
        <f t="shared" si="0"/>
        <v>0</v>
      </c>
    </row>
    <row r="8" spans="1:6">
      <c r="A8" s="21"/>
      <c r="B8" s="22"/>
      <c r="C8" s="18">
        <f>IF(B8="",0,VLOOKUP('070403'!B8,Cenik!$A$3:$C$468,2,FALSE))</f>
        <v>0</v>
      </c>
      <c r="D8" s="18">
        <f>IF(B8="",0,VLOOKUP('070403'!B8,Cenik!$A$3:$C$468,3,FALSE))</f>
        <v>0</v>
      </c>
      <c r="E8" s="23"/>
      <c r="F8" s="20">
        <f t="shared" si="0"/>
        <v>0</v>
      </c>
    </row>
    <row r="9" spans="1:6">
      <c r="A9" s="21"/>
      <c r="B9" s="22"/>
      <c r="C9" s="18">
        <f>IF(B9="",0,VLOOKUP('070403'!B9,Cenik!$A$3:$C$468,2,FALSE))</f>
        <v>0</v>
      </c>
      <c r="D9" s="18">
        <f>IF(B9="",0,VLOOKUP('070403'!B9,Cenik!$A$3:$C$468,3,FALSE))</f>
        <v>0</v>
      </c>
      <c r="E9" s="23"/>
      <c r="F9" s="20">
        <f t="shared" si="0"/>
        <v>0</v>
      </c>
    </row>
    <row r="10" spans="1:6">
      <c r="A10" s="21"/>
      <c r="B10" s="22"/>
      <c r="C10" s="18">
        <f>IF(B10="",0,VLOOKUP('070403'!B10,Cenik!$A$3:$C$468,2,FALSE))</f>
        <v>0</v>
      </c>
      <c r="D10" s="18">
        <f>IF(B10="",0,VLOOKUP('070403'!B10,Cenik!$A$3:$C$468,3,FALSE))</f>
        <v>0</v>
      </c>
      <c r="E10" s="23"/>
      <c r="F10" s="20">
        <f t="shared" si="0"/>
        <v>0</v>
      </c>
    </row>
    <row r="11" spans="1:6">
      <c r="A11" s="21"/>
      <c r="B11" s="22"/>
      <c r="C11" s="18">
        <f>IF(B11="",0,VLOOKUP('070403'!B11,Cenik!$A$3:$C$468,2,FALSE))</f>
        <v>0</v>
      </c>
      <c r="D11" s="18">
        <f>IF(B11="",0,VLOOKUP('070403'!B11,Cenik!$A$3:$C$468,3,FALSE))</f>
        <v>0</v>
      </c>
      <c r="E11" s="23"/>
      <c r="F11" s="20">
        <f t="shared" si="0"/>
        <v>0</v>
      </c>
    </row>
    <row r="12" spans="1:6">
      <c r="A12" s="21"/>
      <c r="B12" s="22"/>
      <c r="C12" s="18">
        <f>IF(B12="",0,VLOOKUP('070403'!B12,Cenik!$A$3:$C$468,2,FALSE))</f>
        <v>0</v>
      </c>
      <c r="D12" s="18">
        <f>IF(B12="",0,VLOOKUP('070403'!B12,Cenik!$A$3:$C$468,3,FALSE))</f>
        <v>0</v>
      </c>
      <c r="E12" s="23"/>
      <c r="F12" s="20">
        <f t="shared" si="0"/>
        <v>0</v>
      </c>
    </row>
    <row r="13" spans="1:6">
      <c r="A13" s="21"/>
      <c r="B13" s="22"/>
      <c r="C13" s="18">
        <f>IF(B13="",0,VLOOKUP('070403'!B13,Cenik!$A$3:$C$468,2,FALSE))</f>
        <v>0</v>
      </c>
      <c r="D13" s="18">
        <f>IF(B13="",0,VLOOKUP('070403'!B13,Cenik!$A$3:$C$468,3,FALSE))</f>
        <v>0</v>
      </c>
      <c r="E13" s="23"/>
      <c r="F13" s="20">
        <f t="shared" si="0"/>
        <v>0</v>
      </c>
    </row>
    <row r="14" spans="1:6" ht="13.5" thickBot="1">
      <c r="A14" s="21"/>
      <c r="B14" s="22"/>
      <c r="C14" s="18">
        <f>IF(B14="",0,VLOOKUP('070403'!B14,Cenik!$A$3:$C$468,2,FALSE))</f>
        <v>0</v>
      </c>
      <c r="D14" s="18">
        <f>IF(B14="",0,VLOOKUP('070403'!B14,Cenik!$A$3:$C$468,3,FALSE))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IF(B16="",0,VLOOKUP('070403'!B16,Cenik!$A$3:$C$468,2,FALSE))</f>
        <v>0</v>
      </c>
      <c r="D16" s="18">
        <f>IF(B16="",0,VLOOKUP('070403'!B16,Cenik!$A$3:$C$468,3,FALSE))</f>
        <v>0</v>
      </c>
      <c r="E16" s="27"/>
      <c r="F16" s="28">
        <f t="shared" ref="F16:F29" si="1">D16*E16</f>
        <v>0</v>
      </c>
    </row>
    <row r="17" spans="1:9">
      <c r="A17" s="21"/>
      <c r="B17" s="29"/>
      <c r="C17" s="18">
        <f>IF(B17="",0,VLOOKUP('070403'!B17,Cenik!$A$3:$C$468,2,FALSE))</f>
        <v>0</v>
      </c>
      <c r="D17" s="18">
        <f>IF(B17="",0,VLOOKUP('070403'!B17,Cenik!$A$3:$C$468,3,FALSE))</f>
        <v>0</v>
      </c>
      <c r="E17" s="30"/>
      <c r="F17" s="28">
        <f t="shared" si="1"/>
        <v>0</v>
      </c>
    </row>
    <row r="18" spans="1:9">
      <c r="A18" s="21"/>
      <c r="B18" s="31"/>
      <c r="C18" s="18">
        <f>IF(B18="",0,VLOOKUP('070403'!B18,Cenik!$A$3:$C$468,2,FALSE))</f>
        <v>0</v>
      </c>
      <c r="D18" s="18">
        <f>IF(B18="",0,VLOOKUP('070403'!B18,Cenik!$A$3:$C$468,3,FALSE))</f>
        <v>0</v>
      </c>
      <c r="E18" s="30"/>
      <c r="F18" s="28">
        <f t="shared" si="1"/>
        <v>0</v>
      </c>
    </row>
    <row r="19" spans="1:9">
      <c r="A19" s="21"/>
      <c r="B19" s="29"/>
      <c r="C19" s="18">
        <f>IF(B19="",0,VLOOKUP('070403'!B19,Cenik!$A$3:$C$468,2,FALSE))</f>
        <v>0</v>
      </c>
      <c r="D19" s="18">
        <f>IF(B19="",0,VLOOKUP('070403'!B19,Cenik!$A$3:$C$468,3,FALSE))</f>
        <v>0</v>
      </c>
      <c r="E19" s="30"/>
      <c r="F19" s="28">
        <f t="shared" si="1"/>
        <v>0</v>
      </c>
    </row>
    <row r="20" spans="1:9">
      <c r="A20" s="21"/>
      <c r="B20" s="29"/>
      <c r="C20" s="18">
        <f>IF(B20="",0,VLOOKUP('070403'!B20,Cenik!$A$3:$C$468,2,FALSE))</f>
        <v>0</v>
      </c>
      <c r="D20" s="18">
        <f>IF(B20="",0,VLOOKUP('070403'!B20,Cenik!$A$3:$C$468,3,FALSE))</f>
        <v>0</v>
      </c>
      <c r="E20" s="30"/>
      <c r="F20" s="28">
        <f t="shared" si="1"/>
        <v>0</v>
      </c>
    </row>
    <row r="21" spans="1:9">
      <c r="A21" s="21"/>
      <c r="B21" s="29"/>
      <c r="C21" s="18">
        <f>IF(B21="",0,VLOOKUP('070403'!B21,Cenik!$A$3:$C$468,2,FALSE))</f>
        <v>0</v>
      </c>
      <c r="D21" s="18">
        <f>IF(B21="",0,VLOOKUP('070403'!B21,Cenik!$A$3:$C$468,3,FALSE))</f>
        <v>0</v>
      </c>
      <c r="E21" s="30"/>
      <c r="F21" s="28">
        <f t="shared" si="1"/>
        <v>0</v>
      </c>
    </row>
    <row r="22" spans="1:9">
      <c r="A22" s="21"/>
      <c r="B22" s="29"/>
      <c r="C22" s="18">
        <f>IF(B22="",0,VLOOKUP('070403'!B22,Cenik!$A$3:$C$468,2,FALSE))</f>
        <v>0</v>
      </c>
      <c r="D22" s="18">
        <f>IF(B22="",0,VLOOKUP('070403'!B22,Cenik!$A$3:$C$468,3,FALSE))</f>
        <v>0</v>
      </c>
      <c r="E22" s="30"/>
      <c r="F22" s="28">
        <f t="shared" si="1"/>
        <v>0</v>
      </c>
    </row>
    <row r="23" spans="1:9">
      <c r="A23" s="21"/>
      <c r="B23" s="29"/>
      <c r="C23" s="18">
        <f>IF(B23="",0,VLOOKUP('070403'!B23,Cenik!$A$3:$C$468,2,FALSE))</f>
        <v>0</v>
      </c>
      <c r="D23" s="18">
        <f>IF(B23="",0,VLOOKUP('070403'!B23,Cenik!$A$3:$C$468,3,FALSE))</f>
        <v>0</v>
      </c>
      <c r="E23" s="30"/>
      <c r="F23" s="28">
        <f t="shared" si="1"/>
        <v>0</v>
      </c>
    </row>
    <row r="24" spans="1:9">
      <c r="A24" s="21"/>
      <c r="B24" s="29"/>
      <c r="C24" s="18">
        <f>IF(B24="",0,VLOOKUP('070403'!B24,Cenik!$A$3:$C$468,2,FALSE))</f>
        <v>0</v>
      </c>
      <c r="D24" s="18">
        <f>IF(B24="",0,VLOOKUP('070403'!B24,Cenik!$A$3:$C$468,3,FALSE))</f>
        <v>0</v>
      </c>
      <c r="E24" s="30"/>
      <c r="F24" s="28">
        <f t="shared" si="1"/>
        <v>0</v>
      </c>
    </row>
    <row r="25" spans="1:9">
      <c r="A25" s="21"/>
      <c r="B25" s="29"/>
      <c r="C25" s="18">
        <f>IF(B25="",0,VLOOKUP('070403'!B25,Cenik!$A$3:$C$468,2,FALSE))</f>
        <v>0</v>
      </c>
      <c r="D25" s="18">
        <f>IF(B25="",0,VLOOKUP('070403'!B25,Cenik!$A$3:$C$468,3,FALSE))</f>
        <v>0</v>
      </c>
      <c r="E25" s="30"/>
      <c r="F25" s="28">
        <f t="shared" si="1"/>
        <v>0</v>
      </c>
    </row>
    <row r="26" spans="1:9">
      <c r="A26" s="21"/>
      <c r="B26" s="29"/>
      <c r="C26" s="18">
        <f>IF(B26="",0,VLOOKUP('070403'!B26,Cenik!$A$3:$C$468,2,FALSE))</f>
        <v>0</v>
      </c>
      <c r="D26" s="18">
        <f>IF(B26="",0,VLOOKUP('070403'!B26,Cenik!$A$3:$C$468,3,FALSE))</f>
        <v>0</v>
      </c>
      <c r="E26" s="30"/>
      <c r="F26" s="28">
        <f t="shared" si="1"/>
        <v>0</v>
      </c>
    </row>
    <row r="27" spans="1:9">
      <c r="A27" s="21"/>
      <c r="B27" s="29"/>
      <c r="C27" s="18">
        <f>IF(B27="",0,VLOOKUP('070403'!B27,Cenik!$A$3:$C$468,2,FALSE))</f>
        <v>0</v>
      </c>
      <c r="D27" s="18">
        <f>IF(B27="",0,VLOOKUP('070403'!B27,Cenik!$A$3:$C$468,3,FALSE))</f>
        <v>0</v>
      </c>
      <c r="E27" s="30"/>
      <c r="F27" s="28">
        <f t="shared" si="1"/>
        <v>0</v>
      </c>
    </row>
    <row r="28" spans="1:9">
      <c r="A28" s="21"/>
      <c r="B28" s="29"/>
      <c r="C28" s="18">
        <f>IF(B28="",0,VLOOKUP('070403'!B28,Cenik!$A$3:$C$468,2,FALSE))</f>
        <v>0</v>
      </c>
      <c r="D28" s="18">
        <f>IF(B28="",0,VLOOKUP('070403'!B28,Cenik!$A$3:$C$468,3,FALSE))</f>
        <v>0</v>
      </c>
      <c r="E28" s="30"/>
      <c r="F28" s="28">
        <f t="shared" si="1"/>
        <v>0</v>
      </c>
    </row>
    <row r="29" spans="1:9" ht="13.5" thickBot="1">
      <c r="A29" s="21"/>
      <c r="B29" s="29"/>
      <c r="C29" s="18">
        <f>IF(B29="",0,VLOOKUP('070403'!B29,Cenik!$A$3:$C$468,2,FALSE))</f>
        <v>0</v>
      </c>
      <c r="D29" s="18">
        <f>IF(B29="",0,VLOOKUP('070403'!B29,Cenik!$A$3:$C$468,3,FALSE))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IF(B31="",0,VLOOKUP('070403'!B31,Cenik!$A$3:$C$468,2,FALSE))</f>
        <v>0</v>
      </c>
      <c r="D31" s="33">
        <f>IF(B31="",0,VLOOKUP('070403'!B31,Cenik!$A$3:$C$468,3,FALSE))</f>
        <v>0</v>
      </c>
      <c r="E31" s="27"/>
      <c r="F31" s="34">
        <f t="shared" ref="F31:F44" si="2">D31*E31</f>
        <v>0</v>
      </c>
      <c r="I31" s="7"/>
    </row>
    <row r="32" spans="1:9">
      <c r="A32" s="21"/>
      <c r="B32" s="29"/>
      <c r="C32" s="18">
        <f>IF(B32="",0,VLOOKUP('070403'!B32,Cenik!$A$3:$C$468,2,FALSE))</f>
        <v>0</v>
      </c>
      <c r="D32" s="18">
        <f>IF(B32="",0,VLOOKUP('070403'!B32,Cenik!$A$3:$C$468,3,FALSE))</f>
        <v>0</v>
      </c>
      <c r="E32" s="30"/>
      <c r="F32" s="28">
        <f t="shared" si="2"/>
        <v>0</v>
      </c>
      <c r="I32" s="7"/>
    </row>
    <row r="33" spans="1:6">
      <c r="A33" s="21"/>
      <c r="B33" s="29"/>
      <c r="C33" s="18">
        <f>IF(B33="",0,VLOOKUP('070403'!B33,Cenik!$A$3:$C$468,2,FALSE))</f>
        <v>0</v>
      </c>
      <c r="D33" s="18">
        <f>IF(B33="",0,VLOOKUP('070403'!B33,Cenik!$A$3:$C$468,3,FALSE))</f>
        <v>0</v>
      </c>
      <c r="E33" s="30"/>
      <c r="F33" s="28">
        <f t="shared" si="2"/>
        <v>0</v>
      </c>
    </row>
    <row r="34" spans="1:6">
      <c r="A34" s="21"/>
      <c r="B34" s="29"/>
      <c r="C34" s="18">
        <f>IF(B34="",0,VLOOKUP('070403'!B34,Cenik!$A$3:$C$468,2,FALSE))</f>
        <v>0</v>
      </c>
      <c r="D34" s="18">
        <f>IF(B34="",0,VLOOKUP('070403'!B34,Cenik!$A$3:$C$468,3,FALSE))</f>
        <v>0</v>
      </c>
      <c r="E34" s="30"/>
      <c r="F34" s="28">
        <f t="shared" si="2"/>
        <v>0</v>
      </c>
    </row>
    <row r="35" spans="1:6">
      <c r="A35" s="21"/>
      <c r="B35" s="29"/>
      <c r="C35" s="18">
        <f>IF(B35="",0,VLOOKUP('070403'!B35,Cenik!$A$3:$C$468,2,FALSE))</f>
        <v>0</v>
      </c>
      <c r="D35" s="18">
        <f>IF(B35="",0,VLOOKUP('070403'!B35,Cenik!$A$3:$C$468,3,FALSE))</f>
        <v>0</v>
      </c>
      <c r="E35" s="30"/>
      <c r="F35" s="28">
        <f t="shared" si="2"/>
        <v>0</v>
      </c>
    </row>
    <row r="36" spans="1:6">
      <c r="A36" s="21"/>
      <c r="B36" s="29"/>
      <c r="C36" s="18">
        <f>IF(B36="",0,VLOOKUP('070403'!B36,Cenik!$A$3:$C$468,2,FALSE))</f>
        <v>0</v>
      </c>
      <c r="D36" s="18">
        <f>IF(B36="",0,VLOOKUP('070403'!B36,Cenik!$A$3:$C$468,3,FALSE))</f>
        <v>0</v>
      </c>
      <c r="E36" s="30"/>
      <c r="F36" s="28">
        <f t="shared" si="2"/>
        <v>0</v>
      </c>
    </row>
    <row r="37" spans="1:6">
      <c r="A37" s="21"/>
      <c r="B37" s="29"/>
      <c r="C37" s="18">
        <f>IF(B37="",0,VLOOKUP('070403'!B37,Cenik!$A$3:$C$468,2,FALSE))</f>
        <v>0</v>
      </c>
      <c r="D37" s="18">
        <f>IF(B37="",0,VLOOKUP('070403'!B37,Cenik!$A$3:$C$468,3,FALSE))</f>
        <v>0</v>
      </c>
      <c r="E37" s="30"/>
      <c r="F37" s="28">
        <f t="shared" si="2"/>
        <v>0</v>
      </c>
    </row>
    <row r="38" spans="1:6">
      <c r="A38" s="21"/>
      <c r="B38" s="29"/>
      <c r="C38" s="18">
        <f>IF(B38="",0,VLOOKUP('070403'!B38,Cenik!$A$3:$C$468,2,FALSE))</f>
        <v>0</v>
      </c>
      <c r="D38" s="18">
        <f>IF(B38="",0,VLOOKUP('070403'!B38,Cenik!$A$3:$C$468,3,FALSE))</f>
        <v>0</v>
      </c>
      <c r="E38" s="30"/>
      <c r="F38" s="28">
        <f t="shared" si="2"/>
        <v>0</v>
      </c>
    </row>
    <row r="39" spans="1:6">
      <c r="A39" s="21"/>
      <c r="B39" s="29"/>
      <c r="C39" s="18">
        <f>IF(B39="",0,VLOOKUP('070403'!B39,Cenik!$A$3:$C$468,2,FALSE))</f>
        <v>0</v>
      </c>
      <c r="D39" s="18">
        <f>IF(B39="",0,VLOOKUP('070403'!B39,Cenik!$A$3:$C$468,3,FALSE))</f>
        <v>0</v>
      </c>
      <c r="E39" s="30"/>
      <c r="F39" s="28">
        <f t="shared" si="2"/>
        <v>0</v>
      </c>
    </row>
    <row r="40" spans="1:6">
      <c r="A40" s="21"/>
      <c r="B40" s="29"/>
      <c r="C40" s="18">
        <f>IF(B40="",0,VLOOKUP('070403'!B40,Cenik!$A$3:$C$468,2,FALSE))</f>
        <v>0</v>
      </c>
      <c r="D40" s="18">
        <f>IF(B40="",0,VLOOKUP('070403'!B40,Cenik!$A$3:$C$468,3,FALSE))</f>
        <v>0</v>
      </c>
      <c r="E40" s="30"/>
      <c r="F40" s="28">
        <f t="shared" si="2"/>
        <v>0</v>
      </c>
    </row>
    <row r="41" spans="1:6">
      <c r="A41" s="21"/>
      <c r="B41" s="29"/>
      <c r="C41" s="18">
        <f>IF(B41="",0,VLOOKUP('070403'!B41,Cenik!$A$3:$C$468,2,FALSE))</f>
        <v>0</v>
      </c>
      <c r="D41" s="18">
        <f>IF(B41="",0,VLOOKUP('070403'!B41,Cenik!$A$3:$C$468,3,FALSE))</f>
        <v>0</v>
      </c>
      <c r="E41" s="30"/>
      <c r="F41" s="28">
        <f t="shared" si="2"/>
        <v>0</v>
      </c>
    </row>
    <row r="42" spans="1:6">
      <c r="A42" s="21"/>
      <c r="B42" s="29"/>
      <c r="C42" s="18">
        <f>IF(B42="",0,VLOOKUP('070403'!B42,Cenik!$A$3:$C$468,2,FALSE))</f>
        <v>0</v>
      </c>
      <c r="D42" s="18">
        <f>IF(B42="",0,VLOOKUP('070403'!B42,Cenik!$A$3:$C$468,3,FALSE))</f>
        <v>0</v>
      </c>
      <c r="E42" s="30"/>
      <c r="F42" s="28">
        <f t="shared" si="2"/>
        <v>0</v>
      </c>
    </row>
    <row r="43" spans="1:6">
      <c r="A43" s="21"/>
      <c r="B43" s="29"/>
      <c r="C43" s="18">
        <f>IF(B43="",0,VLOOKUP('070403'!B43,Cenik!$A$3:$C$468,2,FALSE))</f>
        <v>0</v>
      </c>
      <c r="D43" s="18">
        <f>IF(B43="",0,VLOOKUP('070403'!B43,Cenik!$A$3:$C$468,3,FALSE))</f>
        <v>0</v>
      </c>
      <c r="E43" s="30"/>
      <c r="F43" s="28">
        <f t="shared" si="2"/>
        <v>0</v>
      </c>
    </row>
    <row r="44" spans="1:6" ht="13.5" thickBot="1">
      <c r="A44" s="35"/>
      <c r="B44" s="36"/>
      <c r="C44" s="37">
        <f>IF(B44="",0,VLOOKUP('070403'!B44,Cenik!$A$3:$C$468,2,FALSE))</f>
        <v>0</v>
      </c>
      <c r="D44" s="37">
        <f>IF(B44="",0,VLOOKUP('070403'!B44,Cenik!$A$3:$C$468,3,FALSE))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593</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814</v>
      </c>
      <c r="C1" s="210"/>
      <c r="D1" s="211"/>
      <c r="E1" s="215" t="s">
        <v>384</v>
      </c>
      <c r="F1" s="217" t="s">
        <v>70</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IF(B5="",0,VLOOKUP('070501'!B5,Cenik!$A$3:$C$468,2,FALSE))</f>
        <v>0</v>
      </c>
      <c r="D5" s="18">
        <f>IF(B5="",0,VLOOKUP('070501'!B5,Cenik!$A$3:$C$468,3,FALSE))</f>
        <v>0</v>
      </c>
      <c r="E5" s="19"/>
      <c r="F5" s="20">
        <f t="shared" ref="F5:F14" si="0">D5*E5</f>
        <v>0</v>
      </c>
    </row>
    <row r="6" spans="1:6">
      <c r="A6" s="21"/>
      <c r="B6" s="22"/>
      <c r="C6" s="18">
        <f>IF(B6="",0,VLOOKUP('070501'!B6,Cenik!$A$3:$C$468,2,FALSE))</f>
        <v>0</v>
      </c>
      <c r="D6" s="18">
        <f>IF(B6="",0,VLOOKUP('070501'!B6,Cenik!$A$3:$C$468,3,FALSE))</f>
        <v>0</v>
      </c>
      <c r="E6" s="23"/>
      <c r="F6" s="20">
        <f t="shared" si="0"/>
        <v>0</v>
      </c>
    </row>
    <row r="7" spans="1:6">
      <c r="A7" s="21"/>
      <c r="B7" s="22"/>
      <c r="C7" s="18">
        <f>IF(B7="",0,VLOOKUP('070501'!B7,Cenik!$A$3:$C$468,2,FALSE))</f>
        <v>0</v>
      </c>
      <c r="D7" s="18">
        <f>IF(B7="",0,VLOOKUP('070501'!B7,Cenik!$A$3:$C$468,3,FALSE))</f>
        <v>0</v>
      </c>
      <c r="E7" s="23"/>
      <c r="F7" s="20">
        <f t="shared" si="0"/>
        <v>0</v>
      </c>
    </row>
    <row r="8" spans="1:6">
      <c r="A8" s="21"/>
      <c r="B8" s="22"/>
      <c r="C8" s="18">
        <f>IF(B8="",0,VLOOKUP('070501'!B8,Cenik!$A$3:$C$468,2,FALSE))</f>
        <v>0</v>
      </c>
      <c r="D8" s="18">
        <f>IF(B8="",0,VLOOKUP('070501'!B8,Cenik!$A$3:$C$468,3,FALSE))</f>
        <v>0</v>
      </c>
      <c r="E8" s="23"/>
      <c r="F8" s="20">
        <f t="shared" si="0"/>
        <v>0</v>
      </c>
    </row>
    <row r="9" spans="1:6">
      <c r="A9" s="21"/>
      <c r="B9" s="22"/>
      <c r="C9" s="18">
        <f>IF(B9="",0,VLOOKUP('070501'!B9,Cenik!$A$3:$C$468,2,FALSE))</f>
        <v>0</v>
      </c>
      <c r="D9" s="18">
        <f>IF(B9="",0,VLOOKUP('070501'!B9,Cenik!$A$3:$C$468,3,FALSE))</f>
        <v>0</v>
      </c>
      <c r="E9" s="23"/>
      <c r="F9" s="20">
        <f t="shared" si="0"/>
        <v>0</v>
      </c>
    </row>
    <row r="10" spans="1:6">
      <c r="A10" s="21"/>
      <c r="B10" s="22"/>
      <c r="C10" s="18">
        <f>IF(B10="",0,VLOOKUP('070501'!B10,Cenik!$A$3:$C$468,2,FALSE))</f>
        <v>0</v>
      </c>
      <c r="D10" s="18">
        <f>IF(B10="",0,VLOOKUP('070501'!B10,Cenik!$A$3:$C$468,3,FALSE))</f>
        <v>0</v>
      </c>
      <c r="E10" s="23"/>
      <c r="F10" s="20">
        <f t="shared" si="0"/>
        <v>0</v>
      </c>
    </row>
    <row r="11" spans="1:6">
      <c r="A11" s="21"/>
      <c r="B11" s="22"/>
      <c r="C11" s="18">
        <f>IF(B11="",0,VLOOKUP('070501'!B11,Cenik!$A$3:$C$468,2,FALSE))</f>
        <v>0</v>
      </c>
      <c r="D11" s="18">
        <f>IF(B11="",0,VLOOKUP('070501'!B11,Cenik!$A$3:$C$468,3,FALSE))</f>
        <v>0</v>
      </c>
      <c r="E11" s="23"/>
      <c r="F11" s="20">
        <f t="shared" si="0"/>
        <v>0</v>
      </c>
    </row>
    <row r="12" spans="1:6">
      <c r="A12" s="21"/>
      <c r="B12" s="22"/>
      <c r="C12" s="18">
        <f>IF(B12="",0,VLOOKUP('070501'!B12,Cenik!$A$3:$C$468,2,FALSE))</f>
        <v>0</v>
      </c>
      <c r="D12" s="18">
        <f>IF(B12="",0,VLOOKUP('070501'!B12,Cenik!$A$3:$C$468,3,FALSE))</f>
        <v>0</v>
      </c>
      <c r="E12" s="23"/>
      <c r="F12" s="20">
        <f t="shared" si="0"/>
        <v>0</v>
      </c>
    </row>
    <row r="13" spans="1:6">
      <c r="A13" s="21"/>
      <c r="B13" s="22"/>
      <c r="C13" s="18">
        <f>IF(B13="",0,VLOOKUP('070501'!B13,Cenik!$A$3:$C$468,2,FALSE))</f>
        <v>0</v>
      </c>
      <c r="D13" s="18">
        <f>IF(B13="",0,VLOOKUP('070501'!B13,Cenik!$A$3:$C$468,3,FALSE))</f>
        <v>0</v>
      </c>
      <c r="E13" s="23"/>
      <c r="F13" s="20">
        <f t="shared" si="0"/>
        <v>0</v>
      </c>
    </row>
    <row r="14" spans="1:6" ht="13.5" thickBot="1">
      <c r="A14" s="21"/>
      <c r="B14" s="22"/>
      <c r="C14" s="18">
        <f>IF(B14="",0,VLOOKUP('070501'!B14,Cenik!$A$3:$C$468,2,FALSE))</f>
        <v>0</v>
      </c>
      <c r="D14" s="18">
        <f>IF(B14="",0,VLOOKUP('070501'!B14,Cenik!$A$3:$C$468,3,FALSE))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IF(B16="",0,VLOOKUP('070501'!B16,Cenik!$A$3:$C$468,2,FALSE))</f>
        <v>0</v>
      </c>
      <c r="D16" s="18">
        <f>IF(B16="",0,VLOOKUP('070501'!B16,Cenik!$A$3:$C$468,3,FALSE))</f>
        <v>0</v>
      </c>
      <c r="E16" s="27"/>
      <c r="F16" s="28">
        <f t="shared" ref="F16:F29" si="1">D16*E16</f>
        <v>0</v>
      </c>
    </row>
    <row r="17" spans="1:9">
      <c r="A17" s="21"/>
      <c r="B17" s="29"/>
      <c r="C17" s="18">
        <f>IF(B17="",0,VLOOKUP('070501'!B17,Cenik!$A$3:$C$468,2,FALSE))</f>
        <v>0</v>
      </c>
      <c r="D17" s="18">
        <f>IF(B17="",0,VLOOKUP('070501'!B17,Cenik!$A$3:$C$468,3,FALSE))</f>
        <v>0</v>
      </c>
      <c r="E17" s="30"/>
      <c r="F17" s="28">
        <f t="shared" si="1"/>
        <v>0</v>
      </c>
    </row>
    <row r="18" spans="1:9">
      <c r="A18" s="21"/>
      <c r="B18" s="31"/>
      <c r="C18" s="18">
        <f>IF(B18="",0,VLOOKUP('070501'!B18,Cenik!$A$3:$C$468,2,FALSE))</f>
        <v>0</v>
      </c>
      <c r="D18" s="18">
        <f>IF(B18="",0,VLOOKUP('070501'!B18,Cenik!$A$3:$C$468,3,FALSE))</f>
        <v>0</v>
      </c>
      <c r="E18" s="30"/>
      <c r="F18" s="28">
        <f t="shared" si="1"/>
        <v>0</v>
      </c>
    </row>
    <row r="19" spans="1:9">
      <c r="A19" s="21"/>
      <c r="B19" s="29"/>
      <c r="C19" s="18">
        <f>IF(B19="",0,VLOOKUP('070501'!B19,Cenik!$A$3:$C$468,2,FALSE))</f>
        <v>0</v>
      </c>
      <c r="D19" s="18">
        <f>IF(B19="",0,VLOOKUP('070501'!B19,Cenik!$A$3:$C$468,3,FALSE))</f>
        <v>0</v>
      </c>
      <c r="E19" s="30"/>
      <c r="F19" s="28">
        <f t="shared" si="1"/>
        <v>0</v>
      </c>
    </row>
    <row r="20" spans="1:9">
      <c r="A20" s="21"/>
      <c r="B20" s="29"/>
      <c r="C20" s="18">
        <f>IF(B20="",0,VLOOKUP('070501'!B20,Cenik!$A$3:$C$468,2,FALSE))</f>
        <v>0</v>
      </c>
      <c r="D20" s="18">
        <f>IF(B20="",0,VLOOKUP('070501'!B20,Cenik!$A$3:$C$468,3,FALSE))</f>
        <v>0</v>
      </c>
      <c r="E20" s="30"/>
      <c r="F20" s="28">
        <f t="shared" si="1"/>
        <v>0</v>
      </c>
    </row>
    <row r="21" spans="1:9">
      <c r="A21" s="21"/>
      <c r="B21" s="29"/>
      <c r="C21" s="18">
        <f>IF(B21="",0,VLOOKUP('070501'!B21,Cenik!$A$3:$C$468,2,FALSE))</f>
        <v>0</v>
      </c>
      <c r="D21" s="18">
        <f>IF(B21="",0,VLOOKUP('070501'!B21,Cenik!$A$3:$C$468,3,FALSE))</f>
        <v>0</v>
      </c>
      <c r="E21" s="30"/>
      <c r="F21" s="28">
        <f t="shared" si="1"/>
        <v>0</v>
      </c>
    </row>
    <row r="22" spans="1:9">
      <c r="A22" s="21"/>
      <c r="B22" s="29"/>
      <c r="C22" s="18">
        <f>IF(B22="",0,VLOOKUP('070501'!B22,Cenik!$A$3:$C$468,2,FALSE))</f>
        <v>0</v>
      </c>
      <c r="D22" s="18">
        <f>IF(B22="",0,VLOOKUP('070501'!B22,Cenik!$A$3:$C$468,3,FALSE))</f>
        <v>0</v>
      </c>
      <c r="E22" s="30"/>
      <c r="F22" s="28">
        <f t="shared" si="1"/>
        <v>0</v>
      </c>
    </row>
    <row r="23" spans="1:9">
      <c r="A23" s="21"/>
      <c r="B23" s="29"/>
      <c r="C23" s="18">
        <f>IF(B23="",0,VLOOKUP('070501'!B23,Cenik!$A$3:$C$468,2,FALSE))</f>
        <v>0</v>
      </c>
      <c r="D23" s="18">
        <f>IF(B23="",0,VLOOKUP('070501'!B23,Cenik!$A$3:$C$468,3,FALSE))</f>
        <v>0</v>
      </c>
      <c r="E23" s="30"/>
      <c r="F23" s="28">
        <f t="shared" si="1"/>
        <v>0</v>
      </c>
    </row>
    <row r="24" spans="1:9">
      <c r="A24" s="21"/>
      <c r="B24" s="29"/>
      <c r="C24" s="18">
        <f>IF(B24="",0,VLOOKUP('070501'!B24,Cenik!$A$3:$C$468,2,FALSE))</f>
        <v>0</v>
      </c>
      <c r="D24" s="18">
        <f>IF(B24="",0,VLOOKUP('070501'!B24,Cenik!$A$3:$C$468,3,FALSE))</f>
        <v>0</v>
      </c>
      <c r="E24" s="30"/>
      <c r="F24" s="28">
        <f t="shared" si="1"/>
        <v>0</v>
      </c>
    </row>
    <row r="25" spans="1:9">
      <c r="A25" s="21"/>
      <c r="B25" s="29"/>
      <c r="C25" s="18">
        <f>IF(B25="",0,VLOOKUP('070501'!B25,Cenik!$A$3:$C$468,2,FALSE))</f>
        <v>0</v>
      </c>
      <c r="D25" s="18">
        <f>IF(B25="",0,VLOOKUP('070501'!B25,Cenik!$A$3:$C$468,3,FALSE))</f>
        <v>0</v>
      </c>
      <c r="E25" s="30"/>
      <c r="F25" s="28">
        <f t="shared" si="1"/>
        <v>0</v>
      </c>
    </row>
    <row r="26" spans="1:9">
      <c r="A26" s="21"/>
      <c r="B26" s="29"/>
      <c r="C26" s="18">
        <f>IF(B26="",0,VLOOKUP('070501'!B26,Cenik!$A$3:$C$468,2,FALSE))</f>
        <v>0</v>
      </c>
      <c r="D26" s="18">
        <f>IF(B26="",0,VLOOKUP('070501'!B26,Cenik!$A$3:$C$468,3,FALSE))</f>
        <v>0</v>
      </c>
      <c r="E26" s="30"/>
      <c r="F26" s="28">
        <f t="shared" si="1"/>
        <v>0</v>
      </c>
    </row>
    <row r="27" spans="1:9">
      <c r="A27" s="21"/>
      <c r="B27" s="29"/>
      <c r="C27" s="18">
        <f>IF(B27="",0,VLOOKUP('070501'!B27,Cenik!$A$3:$C$468,2,FALSE))</f>
        <v>0</v>
      </c>
      <c r="D27" s="18">
        <f>IF(B27="",0,VLOOKUP('070501'!B27,Cenik!$A$3:$C$468,3,FALSE))</f>
        <v>0</v>
      </c>
      <c r="E27" s="30"/>
      <c r="F27" s="28">
        <f t="shared" si="1"/>
        <v>0</v>
      </c>
    </row>
    <row r="28" spans="1:9">
      <c r="A28" s="21"/>
      <c r="B28" s="29"/>
      <c r="C28" s="18">
        <f>IF(B28="",0,VLOOKUP('070501'!B28,Cenik!$A$3:$C$468,2,FALSE))</f>
        <v>0</v>
      </c>
      <c r="D28" s="18">
        <f>IF(B28="",0,VLOOKUP('070501'!B28,Cenik!$A$3:$C$468,3,FALSE))</f>
        <v>0</v>
      </c>
      <c r="E28" s="30"/>
      <c r="F28" s="28">
        <f t="shared" si="1"/>
        <v>0</v>
      </c>
    </row>
    <row r="29" spans="1:9" ht="13.5" thickBot="1">
      <c r="A29" s="21"/>
      <c r="B29" s="29"/>
      <c r="C29" s="18">
        <f>IF(B29="",0,VLOOKUP('070501'!B29,Cenik!$A$3:$C$468,2,FALSE))</f>
        <v>0</v>
      </c>
      <c r="D29" s="18">
        <f>IF(B29="",0,VLOOKUP('070501'!B29,Cenik!$A$3:$C$468,3,FALSE))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IF(B31="",0,VLOOKUP('070501'!B31,Cenik!$A$3:$C$468,2,FALSE))</f>
        <v>0</v>
      </c>
      <c r="D31" s="33">
        <f>IF(B31="",0,VLOOKUP('070501'!B31,Cenik!$A$3:$C$468,3,FALSE))</f>
        <v>0</v>
      </c>
      <c r="E31" s="27"/>
      <c r="F31" s="34">
        <f t="shared" ref="F31:F44" si="2">D31*E31</f>
        <v>0</v>
      </c>
      <c r="I31" s="7"/>
    </row>
    <row r="32" spans="1:9">
      <c r="A32" s="21"/>
      <c r="B32" s="29"/>
      <c r="C32" s="18">
        <f>IF(B32="",0,VLOOKUP('070501'!B32,Cenik!$A$3:$C$468,2,FALSE))</f>
        <v>0</v>
      </c>
      <c r="D32" s="18">
        <f>IF(B32="",0,VLOOKUP('070501'!B32,Cenik!$A$3:$C$468,3,FALSE))</f>
        <v>0</v>
      </c>
      <c r="E32" s="30"/>
      <c r="F32" s="28">
        <f t="shared" si="2"/>
        <v>0</v>
      </c>
      <c r="I32" s="7"/>
    </row>
    <row r="33" spans="1:6">
      <c r="A33" s="21"/>
      <c r="B33" s="29"/>
      <c r="C33" s="18">
        <f>IF(B33="",0,VLOOKUP('070501'!B33,Cenik!$A$3:$C$468,2,FALSE))</f>
        <v>0</v>
      </c>
      <c r="D33" s="18">
        <f>IF(B33="",0,VLOOKUP('070501'!B33,Cenik!$A$3:$C$468,3,FALSE))</f>
        <v>0</v>
      </c>
      <c r="E33" s="30"/>
      <c r="F33" s="28">
        <f t="shared" si="2"/>
        <v>0</v>
      </c>
    </row>
    <row r="34" spans="1:6">
      <c r="A34" s="21"/>
      <c r="B34" s="29"/>
      <c r="C34" s="18">
        <f>IF(B34="",0,VLOOKUP('070501'!B34,Cenik!$A$3:$C$468,2,FALSE))</f>
        <v>0</v>
      </c>
      <c r="D34" s="18">
        <f>IF(B34="",0,VLOOKUP('070501'!B34,Cenik!$A$3:$C$468,3,FALSE))</f>
        <v>0</v>
      </c>
      <c r="E34" s="30"/>
      <c r="F34" s="28">
        <f t="shared" si="2"/>
        <v>0</v>
      </c>
    </row>
    <row r="35" spans="1:6">
      <c r="A35" s="21"/>
      <c r="B35" s="29"/>
      <c r="C35" s="18">
        <f>IF(B35="",0,VLOOKUP('070501'!B35,Cenik!$A$3:$C$468,2,FALSE))</f>
        <v>0</v>
      </c>
      <c r="D35" s="18">
        <f>IF(B35="",0,VLOOKUP('070501'!B35,Cenik!$A$3:$C$468,3,FALSE))</f>
        <v>0</v>
      </c>
      <c r="E35" s="30"/>
      <c r="F35" s="28">
        <f t="shared" si="2"/>
        <v>0</v>
      </c>
    </row>
    <row r="36" spans="1:6">
      <c r="A36" s="21"/>
      <c r="B36" s="29"/>
      <c r="C36" s="18">
        <f>IF(B36="",0,VLOOKUP('070501'!B36,Cenik!$A$3:$C$468,2,FALSE))</f>
        <v>0</v>
      </c>
      <c r="D36" s="18">
        <f>IF(B36="",0,VLOOKUP('070501'!B36,Cenik!$A$3:$C$468,3,FALSE))</f>
        <v>0</v>
      </c>
      <c r="E36" s="30"/>
      <c r="F36" s="28">
        <f t="shared" si="2"/>
        <v>0</v>
      </c>
    </row>
    <row r="37" spans="1:6">
      <c r="A37" s="21"/>
      <c r="B37" s="29"/>
      <c r="C37" s="18">
        <f>IF(B37="",0,VLOOKUP('070501'!B37,Cenik!$A$3:$C$468,2,FALSE))</f>
        <v>0</v>
      </c>
      <c r="D37" s="18">
        <f>IF(B37="",0,VLOOKUP('070501'!B37,Cenik!$A$3:$C$468,3,FALSE))</f>
        <v>0</v>
      </c>
      <c r="E37" s="30"/>
      <c r="F37" s="28">
        <f t="shared" si="2"/>
        <v>0</v>
      </c>
    </row>
    <row r="38" spans="1:6">
      <c r="A38" s="21"/>
      <c r="B38" s="29"/>
      <c r="C38" s="18">
        <f>IF(B38="",0,VLOOKUP('070501'!B38,Cenik!$A$3:$C$468,2,FALSE))</f>
        <v>0</v>
      </c>
      <c r="D38" s="18">
        <f>IF(B38="",0,VLOOKUP('070501'!B38,Cenik!$A$3:$C$468,3,FALSE))</f>
        <v>0</v>
      </c>
      <c r="E38" s="30"/>
      <c r="F38" s="28">
        <f t="shared" si="2"/>
        <v>0</v>
      </c>
    </row>
    <row r="39" spans="1:6">
      <c r="A39" s="21"/>
      <c r="B39" s="29"/>
      <c r="C39" s="18">
        <f>IF(B39="",0,VLOOKUP('070501'!B39,Cenik!$A$3:$C$468,2,FALSE))</f>
        <v>0</v>
      </c>
      <c r="D39" s="18">
        <f>IF(B39="",0,VLOOKUP('070501'!B39,Cenik!$A$3:$C$468,3,FALSE))</f>
        <v>0</v>
      </c>
      <c r="E39" s="30"/>
      <c r="F39" s="28">
        <f t="shared" si="2"/>
        <v>0</v>
      </c>
    </row>
    <row r="40" spans="1:6">
      <c r="A40" s="21"/>
      <c r="B40" s="29"/>
      <c r="C40" s="18">
        <f>IF(B40="",0,VLOOKUP('070501'!B40,Cenik!$A$3:$C$468,2,FALSE))</f>
        <v>0</v>
      </c>
      <c r="D40" s="18">
        <f>IF(B40="",0,VLOOKUP('070501'!B40,Cenik!$A$3:$C$468,3,FALSE))</f>
        <v>0</v>
      </c>
      <c r="E40" s="30"/>
      <c r="F40" s="28">
        <f t="shared" si="2"/>
        <v>0</v>
      </c>
    </row>
    <row r="41" spans="1:6">
      <c r="A41" s="21"/>
      <c r="B41" s="29"/>
      <c r="C41" s="18">
        <f>IF(B41="",0,VLOOKUP('070501'!B41,Cenik!$A$3:$C$468,2,FALSE))</f>
        <v>0</v>
      </c>
      <c r="D41" s="18">
        <f>IF(B41="",0,VLOOKUP('070501'!B41,Cenik!$A$3:$C$468,3,FALSE))</f>
        <v>0</v>
      </c>
      <c r="E41" s="30"/>
      <c r="F41" s="28">
        <f t="shared" si="2"/>
        <v>0</v>
      </c>
    </row>
    <row r="42" spans="1:6">
      <c r="A42" s="21"/>
      <c r="B42" s="29"/>
      <c r="C42" s="18">
        <f>IF(B42="",0,VLOOKUP('070501'!B42,Cenik!$A$3:$C$468,2,FALSE))</f>
        <v>0</v>
      </c>
      <c r="D42" s="18">
        <f>IF(B42="",0,VLOOKUP('070501'!B42,Cenik!$A$3:$C$468,3,FALSE))</f>
        <v>0</v>
      </c>
      <c r="E42" s="30"/>
      <c r="F42" s="28">
        <f t="shared" si="2"/>
        <v>0</v>
      </c>
    </row>
    <row r="43" spans="1:6">
      <c r="A43" s="21"/>
      <c r="B43" s="29"/>
      <c r="C43" s="18">
        <f>IF(B43="",0,VLOOKUP('070501'!B43,Cenik!$A$3:$C$468,2,FALSE))</f>
        <v>0</v>
      </c>
      <c r="D43" s="18">
        <f>IF(B43="",0,VLOOKUP('070501'!B43,Cenik!$A$3:$C$468,3,FALSE))</f>
        <v>0</v>
      </c>
      <c r="E43" s="30"/>
      <c r="F43" s="28">
        <f t="shared" si="2"/>
        <v>0</v>
      </c>
    </row>
    <row r="44" spans="1:6" ht="13.5" thickBot="1">
      <c r="A44" s="35"/>
      <c r="B44" s="36"/>
      <c r="C44" s="37">
        <f>IF(B44="",0,VLOOKUP('070501'!B44,Cenik!$A$3:$C$468,2,FALSE))</f>
        <v>0</v>
      </c>
      <c r="D44" s="37">
        <f>IF(B44="",0,VLOOKUP('070501'!B44,Cenik!$A$3:$C$468,3,FALSE))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594</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815</v>
      </c>
      <c r="C1" s="210"/>
      <c r="D1" s="211"/>
      <c r="E1" s="215" t="s">
        <v>384</v>
      </c>
      <c r="F1" s="217" t="s">
        <v>70</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IF(B5="",0,VLOOKUP('070502'!B5,Cenik!$A$3:$C$468,2,FALSE))</f>
        <v>0</v>
      </c>
      <c r="D5" s="18">
        <f>IF(B5="",0,VLOOKUP('070502'!B5,Cenik!$A$3:$C$468,3,FALSE))</f>
        <v>0</v>
      </c>
      <c r="E5" s="19"/>
      <c r="F5" s="20">
        <f t="shared" ref="F5:F14" si="0">D5*E5</f>
        <v>0</v>
      </c>
    </row>
    <row r="6" spans="1:6">
      <c r="A6" s="21"/>
      <c r="B6" s="22"/>
      <c r="C6" s="18">
        <f>IF(B6="",0,VLOOKUP('070502'!B6,Cenik!$A$3:$C$468,2,FALSE))</f>
        <v>0</v>
      </c>
      <c r="D6" s="18">
        <f>IF(B6="",0,VLOOKUP('070502'!B6,Cenik!$A$3:$C$468,3,FALSE))</f>
        <v>0</v>
      </c>
      <c r="E6" s="23"/>
      <c r="F6" s="20">
        <f t="shared" si="0"/>
        <v>0</v>
      </c>
    </row>
    <row r="7" spans="1:6">
      <c r="A7" s="21"/>
      <c r="B7" s="22"/>
      <c r="C7" s="18">
        <f>IF(B7="",0,VLOOKUP('070502'!B7,Cenik!$A$3:$C$468,2,FALSE))</f>
        <v>0</v>
      </c>
      <c r="D7" s="18">
        <f>IF(B7="",0,VLOOKUP('070502'!B7,Cenik!$A$3:$C$468,3,FALSE))</f>
        <v>0</v>
      </c>
      <c r="E7" s="23"/>
      <c r="F7" s="20">
        <f t="shared" si="0"/>
        <v>0</v>
      </c>
    </row>
    <row r="8" spans="1:6">
      <c r="A8" s="21"/>
      <c r="B8" s="22"/>
      <c r="C8" s="18">
        <f>IF(B8="",0,VLOOKUP('070502'!B8,Cenik!$A$3:$C$468,2,FALSE))</f>
        <v>0</v>
      </c>
      <c r="D8" s="18">
        <f>IF(B8="",0,VLOOKUP('070502'!B8,Cenik!$A$3:$C$468,3,FALSE))</f>
        <v>0</v>
      </c>
      <c r="E8" s="23"/>
      <c r="F8" s="20">
        <f t="shared" si="0"/>
        <v>0</v>
      </c>
    </row>
    <row r="9" spans="1:6">
      <c r="A9" s="21"/>
      <c r="B9" s="22"/>
      <c r="C9" s="18">
        <f>IF(B9="",0,VLOOKUP('070502'!B9,Cenik!$A$3:$C$468,2,FALSE))</f>
        <v>0</v>
      </c>
      <c r="D9" s="18">
        <f>IF(B9="",0,VLOOKUP('070502'!B9,Cenik!$A$3:$C$468,3,FALSE))</f>
        <v>0</v>
      </c>
      <c r="E9" s="23"/>
      <c r="F9" s="20">
        <f t="shared" si="0"/>
        <v>0</v>
      </c>
    </row>
    <row r="10" spans="1:6">
      <c r="A10" s="21"/>
      <c r="B10" s="22"/>
      <c r="C10" s="18">
        <f>IF(B10="",0,VLOOKUP('070502'!B10,Cenik!$A$3:$C$468,2,FALSE))</f>
        <v>0</v>
      </c>
      <c r="D10" s="18">
        <f>IF(B10="",0,VLOOKUP('070502'!B10,Cenik!$A$3:$C$468,3,FALSE))</f>
        <v>0</v>
      </c>
      <c r="E10" s="23"/>
      <c r="F10" s="20">
        <f t="shared" si="0"/>
        <v>0</v>
      </c>
    </row>
    <row r="11" spans="1:6">
      <c r="A11" s="21"/>
      <c r="B11" s="22"/>
      <c r="C11" s="18">
        <f>IF(B11="",0,VLOOKUP('070502'!B11,Cenik!$A$3:$C$468,2,FALSE))</f>
        <v>0</v>
      </c>
      <c r="D11" s="18">
        <f>IF(B11="",0,VLOOKUP('070502'!B11,Cenik!$A$3:$C$468,3,FALSE))</f>
        <v>0</v>
      </c>
      <c r="E11" s="23"/>
      <c r="F11" s="20">
        <f t="shared" si="0"/>
        <v>0</v>
      </c>
    </row>
    <row r="12" spans="1:6">
      <c r="A12" s="21"/>
      <c r="B12" s="22"/>
      <c r="C12" s="18">
        <f>IF(B12="",0,VLOOKUP('070502'!B12,Cenik!$A$3:$C$468,2,FALSE))</f>
        <v>0</v>
      </c>
      <c r="D12" s="18">
        <f>IF(B12="",0,VLOOKUP('070502'!B12,Cenik!$A$3:$C$468,3,FALSE))</f>
        <v>0</v>
      </c>
      <c r="E12" s="23"/>
      <c r="F12" s="20">
        <f t="shared" si="0"/>
        <v>0</v>
      </c>
    </row>
    <row r="13" spans="1:6">
      <c r="A13" s="21"/>
      <c r="B13" s="22"/>
      <c r="C13" s="18">
        <f>IF(B13="",0,VLOOKUP('070502'!B13,Cenik!$A$3:$C$468,2,FALSE))</f>
        <v>0</v>
      </c>
      <c r="D13" s="18">
        <f>IF(B13="",0,VLOOKUP('070502'!B13,Cenik!$A$3:$C$468,3,FALSE))</f>
        <v>0</v>
      </c>
      <c r="E13" s="23"/>
      <c r="F13" s="20">
        <f t="shared" si="0"/>
        <v>0</v>
      </c>
    </row>
    <row r="14" spans="1:6" ht="13.5" thickBot="1">
      <c r="A14" s="21"/>
      <c r="B14" s="22"/>
      <c r="C14" s="18">
        <f>IF(B14="",0,VLOOKUP('070502'!B14,Cenik!$A$3:$C$468,2,FALSE))</f>
        <v>0</v>
      </c>
      <c r="D14" s="18">
        <f>IF(B14="",0,VLOOKUP('070502'!B14,Cenik!$A$3:$C$468,3,FALSE))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IF(B16="",0,VLOOKUP('070502'!B16,Cenik!$A$3:$C$468,2,FALSE))</f>
        <v>0</v>
      </c>
      <c r="D16" s="18">
        <f>IF(B16="",0,VLOOKUP('070502'!B16,Cenik!$A$3:$C$468,3,FALSE))</f>
        <v>0</v>
      </c>
      <c r="E16" s="27"/>
      <c r="F16" s="28">
        <f t="shared" ref="F16:F29" si="1">D16*E16</f>
        <v>0</v>
      </c>
    </row>
    <row r="17" spans="1:9">
      <c r="A17" s="21"/>
      <c r="B17" s="29"/>
      <c r="C17" s="18">
        <f>IF(B17="",0,VLOOKUP('070502'!B17,Cenik!$A$3:$C$468,2,FALSE))</f>
        <v>0</v>
      </c>
      <c r="D17" s="18">
        <f>IF(B17="",0,VLOOKUP('070502'!B17,Cenik!$A$3:$C$468,3,FALSE))</f>
        <v>0</v>
      </c>
      <c r="E17" s="30"/>
      <c r="F17" s="28">
        <f t="shared" si="1"/>
        <v>0</v>
      </c>
    </row>
    <row r="18" spans="1:9">
      <c r="A18" s="21"/>
      <c r="B18" s="31"/>
      <c r="C18" s="18">
        <f>IF(B18="",0,VLOOKUP('070502'!B18,Cenik!$A$3:$C$468,2,FALSE))</f>
        <v>0</v>
      </c>
      <c r="D18" s="18">
        <f>IF(B18="",0,VLOOKUP('070502'!B18,Cenik!$A$3:$C$468,3,FALSE))</f>
        <v>0</v>
      </c>
      <c r="E18" s="30"/>
      <c r="F18" s="28">
        <f t="shared" si="1"/>
        <v>0</v>
      </c>
    </row>
    <row r="19" spans="1:9">
      <c r="A19" s="21"/>
      <c r="B19" s="29"/>
      <c r="C19" s="18">
        <f>IF(B19="",0,VLOOKUP('070502'!B19,Cenik!$A$3:$C$468,2,FALSE))</f>
        <v>0</v>
      </c>
      <c r="D19" s="18">
        <f>IF(B19="",0,VLOOKUP('070502'!B19,Cenik!$A$3:$C$468,3,FALSE))</f>
        <v>0</v>
      </c>
      <c r="E19" s="30"/>
      <c r="F19" s="28">
        <f t="shared" si="1"/>
        <v>0</v>
      </c>
    </row>
    <row r="20" spans="1:9">
      <c r="A20" s="21"/>
      <c r="B20" s="29"/>
      <c r="C20" s="18">
        <f>IF(B20="",0,VLOOKUP('070502'!B20,Cenik!$A$3:$C$468,2,FALSE))</f>
        <v>0</v>
      </c>
      <c r="D20" s="18">
        <f>IF(B20="",0,VLOOKUP('070502'!B20,Cenik!$A$3:$C$468,3,FALSE))</f>
        <v>0</v>
      </c>
      <c r="E20" s="30"/>
      <c r="F20" s="28">
        <f t="shared" si="1"/>
        <v>0</v>
      </c>
    </row>
    <row r="21" spans="1:9">
      <c r="A21" s="21"/>
      <c r="B21" s="29"/>
      <c r="C21" s="18">
        <f>IF(B21="",0,VLOOKUP('070502'!B21,Cenik!$A$3:$C$468,2,FALSE))</f>
        <v>0</v>
      </c>
      <c r="D21" s="18">
        <f>IF(B21="",0,VLOOKUP('070502'!B21,Cenik!$A$3:$C$468,3,FALSE))</f>
        <v>0</v>
      </c>
      <c r="E21" s="30"/>
      <c r="F21" s="28">
        <f t="shared" si="1"/>
        <v>0</v>
      </c>
    </row>
    <row r="22" spans="1:9">
      <c r="A22" s="21"/>
      <c r="B22" s="29"/>
      <c r="C22" s="18">
        <f>IF(B22="",0,VLOOKUP('070502'!B22,Cenik!$A$3:$C$468,2,FALSE))</f>
        <v>0</v>
      </c>
      <c r="D22" s="18">
        <f>IF(B22="",0,VLOOKUP('070502'!B22,Cenik!$A$3:$C$468,3,FALSE))</f>
        <v>0</v>
      </c>
      <c r="E22" s="30"/>
      <c r="F22" s="28">
        <f t="shared" si="1"/>
        <v>0</v>
      </c>
    </row>
    <row r="23" spans="1:9">
      <c r="A23" s="21"/>
      <c r="B23" s="29"/>
      <c r="C23" s="18">
        <f>IF(B23="",0,VLOOKUP('070502'!B23,Cenik!$A$3:$C$468,2,FALSE))</f>
        <v>0</v>
      </c>
      <c r="D23" s="18">
        <f>IF(B23="",0,VLOOKUP('070502'!B23,Cenik!$A$3:$C$468,3,FALSE))</f>
        <v>0</v>
      </c>
      <c r="E23" s="30"/>
      <c r="F23" s="28">
        <f t="shared" si="1"/>
        <v>0</v>
      </c>
    </row>
    <row r="24" spans="1:9">
      <c r="A24" s="21"/>
      <c r="B24" s="29"/>
      <c r="C24" s="18">
        <f>IF(B24="",0,VLOOKUP('070502'!B24,Cenik!$A$3:$C$468,2,FALSE))</f>
        <v>0</v>
      </c>
      <c r="D24" s="18">
        <f>IF(B24="",0,VLOOKUP('070502'!B24,Cenik!$A$3:$C$468,3,FALSE))</f>
        <v>0</v>
      </c>
      <c r="E24" s="30"/>
      <c r="F24" s="28">
        <f t="shared" si="1"/>
        <v>0</v>
      </c>
    </row>
    <row r="25" spans="1:9">
      <c r="A25" s="21"/>
      <c r="B25" s="29"/>
      <c r="C25" s="18">
        <f>IF(B25="",0,VLOOKUP('070502'!B25,Cenik!$A$3:$C$468,2,FALSE))</f>
        <v>0</v>
      </c>
      <c r="D25" s="18">
        <f>IF(B25="",0,VLOOKUP('070502'!B25,Cenik!$A$3:$C$468,3,FALSE))</f>
        <v>0</v>
      </c>
      <c r="E25" s="30"/>
      <c r="F25" s="28">
        <f t="shared" si="1"/>
        <v>0</v>
      </c>
    </row>
    <row r="26" spans="1:9">
      <c r="A26" s="21"/>
      <c r="B26" s="29"/>
      <c r="C26" s="18">
        <f>IF(B26="",0,VLOOKUP('070502'!B26,Cenik!$A$3:$C$468,2,FALSE))</f>
        <v>0</v>
      </c>
      <c r="D26" s="18">
        <f>IF(B26="",0,VLOOKUP('070502'!B26,Cenik!$A$3:$C$468,3,FALSE))</f>
        <v>0</v>
      </c>
      <c r="E26" s="30"/>
      <c r="F26" s="28">
        <f t="shared" si="1"/>
        <v>0</v>
      </c>
    </row>
    <row r="27" spans="1:9">
      <c r="A27" s="21"/>
      <c r="B27" s="29"/>
      <c r="C27" s="18">
        <f>IF(B27="",0,VLOOKUP('070502'!B27,Cenik!$A$3:$C$468,2,FALSE))</f>
        <v>0</v>
      </c>
      <c r="D27" s="18">
        <f>IF(B27="",0,VLOOKUP('070502'!B27,Cenik!$A$3:$C$468,3,FALSE))</f>
        <v>0</v>
      </c>
      <c r="E27" s="30"/>
      <c r="F27" s="28">
        <f t="shared" si="1"/>
        <v>0</v>
      </c>
    </row>
    <row r="28" spans="1:9">
      <c r="A28" s="21"/>
      <c r="B28" s="29"/>
      <c r="C28" s="18">
        <f>IF(B28="",0,VLOOKUP('070502'!B28,Cenik!$A$3:$C$468,2,FALSE))</f>
        <v>0</v>
      </c>
      <c r="D28" s="18">
        <f>IF(B28="",0,VLOOKUP('070502'!B28,Cenik!$A$3:$C$468,3,FALSE))</f>
        <v>0</v>
      </c>
      <c r="E28" s="30"/>
      <c r="F28" s="28">
        <f t="shared" si="1"/>
        <v>0</v>
      </c>
    </row>
    <row r="29" spans="1:9" ht="13.5" thickBot="1">
      <c r="A29" s="21"/>
      <c r="B29" s="29"/>
      <c r="C29" s="18">
        <f>IF(B29="",0,VLOOKUP('070502'!B29,Cenik!$A$3:$C$468,2,FALSE))</f>
        <v>0</v>
      </c>
      <c r="D29" s="18">
        <f>IF(B29="",0,VLOOKUP('070502'!B29,Cenik!$A$3:$C$468,3,FALSE))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IF(B31="",0,VLOOKUP('070502'!B31,Cenik!$A$3:$C$468,2,FALSE))</f>
        <v>0</v>
      </c>
      <c r="D31" s="33">
        <f>IF(B31="",0,VLOOKUP('070502'!B31,Cenik!$A$3:$C$468,3,FALSE))</f>
        <v>0</v>
      </c>
      <c r="E31" s="27"/>
      <c r="F31" s="34">
        <f t="shared" ref="F31:F44" si="2">D31*E31</f>
        <v>0</v>
      </c>
      <c r="I31" s="7"/>
    </row>
    <row r="32" spans="1:9">
      <c r="A32" s="21"/>
      <c r="B32" s="29"/>
      <c r="C32" s="18">
        <f>IF(B32="",0,VLOOKUP('070502'!B32,Cenik!$A$3:$C$468,2,FALSE))</f>
        <v>0</v>
      </c>
      <c r="D32" s="18">
        <f>IF(B32="",0,VLOOKUP('070502'!B32,Cenik!$A$3:$C$468,3,FALSE))</f>
        <v>0</v>
      </c>
      <c r="E32" s="30"/>
      <c r="F32" s="28">
        <f t="shared" si="2"/>
        <v>0</v>
      </c>
      <c r="I32" s="7"/>
    </row>
    <row r="33" spans="1:6">
      <c r="A33" s="21"/>
      <c r="B33" s="29"/>
      <c r="C33" s="18">
        <f>IF(B33="",0,VLOOKUP('070502'!B33,Cenik!$A$3:$C$468,2,FALSE))</f>
        <v>0</v>
      </c>
      <c r="D33" s="18">
        <f>IF(B33="",0,VLOOKUP('070502'!B33,Cenik!$A$3:$C$468,3,FALSE))</f>
        <v>0</v>
      </c>
      <c r="E33" s="30"/>
      <c r="F33" s="28">
        <f t="shared" si="2"/>
        <v>0</v>
      </c>
    </row>
    <row r="34" spans="1:6">
      <c r="A34" s="21"/>
      <c r="B34" s="29"/>
      <c r="C34" s="18">
        <f>IF(B34="",0,VLOOKUP('070502'!B34,Cenik!$A$3:$C$468,2,FALSE))</f>
        <v>0</v>
      </c>
      <c r="D34" s="18">
        <f>IF(B34="",0,VLOOKUP('070502'!B34,Cenik!$A$3:$C$468,3,FALSE))</f>
        <v>0</v>
      </c>
      <c r="E34" s="30"/>
      <c r="F34" s="28">
        <f t="shared" si="2"/>
        <v>0</v>
      </c>
    </row>
    <row r="35" spans="1:6">
      <c r="A35" s="21"/>
      <c r="B35" s="29"/>
      <c r="C35" s="18">
        <f>IF(B35="",0,VLOOKUP('070502'!B35,Cenik!$A$3:$C$468,2,FALSE))</f>
        <v>0</v>
      </c>
      <c r="D35" s="18">
        <f>IF(B35="",0,VLOOKUP('070502'!B35,Cenik!$A$3:$C$468,3,FALSE))</f>
        <v>0</v>
      </c>
      <c r="E35" s="30"/>
      <c r="F35" s="28">
        <f t="shared" si="2"/>
        <v>0</v>
      </c>
    </row>
    <row r="36" spans="1:6">
      <c r="A36" s="21"/>
      <c r="B36" s="29"/>
      <c r="C36" s="18">
        <f>IF(B36="",0,VLOOKUP('070502'!B36,Cenik!$A$3:$C$468,2,FALSE))</f>
        <v>0</v>
      </c>
      <c r="D36" s="18">
        <f>IF(B36="",0,VLOOKUP('070502'!B36,Cenik!$A$3:$C$468,3,FALSE))</f>
        <v>0</v>
      </c>
      <c r="E36" s="30"/>
      <c r="F36" s="28">
        <f t="shared" si="2"/>
        <v>0</v>
      </c>
    </row>
    <row r="37" spans="1:6">
      <c r="A37" s="21"/>
      <c r="B37" s="29"/>
      <c r="C37" s="18">
        <f>IF(B37="",0,VLOOKUP('070502'!B37,Cenik!$A$3:$C$468,2,FALSE))</f>
        <v>0</v>
      </c>
      <c r="D37" s="18">
        <f>IF(B37="",0,VLOOKUP('070502'!B37,Cenik!$A$3:$C$468,3,FALSE))</f>
        <v>0</v>
      </c>
      <c r="E37" s="30"/>
      <c r="F37" s="28">
        <f t="shared" si="2"/>
        <v>0</v>
      </c>
    </row>
    <row r="38" spans="1:6">
      <c r="A38" s="21"/>
      <c r="B38" s="29"/>
      <c r="C38" s="18">
        <f>IF(B38="",0,VLOOKUP('070502'!B38,Cenik!$A$3:$C$468,2,FALSE))</f>
        <v>0</v>
      </c>
      <c r="D38" s="18">
        <f>IF(B38="",0,VLOOKUP('070502'!B38,Cenik!$A$3:$C$468,3,FALSE))</f>
        <v>0</v>
      </c>
      <c r="E38" s="30"/>
      <c r="F38" s="28">
        <f t="shared" si="2"/>
        <v>0</v>
      </c>
    </row>
    <row r="39" spans="1:6">
      <c r="A39" s="21"/>
      <c r="B39" s="29"/>
      <c r="C39" s="18">
        <f>IF(B39="",0,VLOOKUP('070502'!B39,Cenik!$A$3:$C$468,2,FALSE))</f>
        <v>0</v>
      </c>
      <c r="D39" s="18">
        <f>IF(B39="",0,VLOOKUP('070502'!B39,Cenik!$A$3:$C$468,3,FALSE))</f>
        <v>0</v>
      </c>
      <c r="E39" s="30"/>
      <c r="F39" s="28">
        <f t="shared" si="2"/>
        <v>0</v>
      </c>
    </row>
    <row r="40" spans="1:6">
      <c r="A40" s="21"/>
      <c r="B40" s="29"/>
      <c r="C40" s="18">
        <f>IF(B40="",0,VLOOKUP('070502'!B40,Cenik!$A$3:$C$468,2,FALSE))</f>
        <v>0</v>
      </c>
      <c r="D40" s="18">
        <f>IF(B40="",0,VLOOKUP('070502'!B40,Cenik!$A$3:$C$468,3,FALSE))</f>
        <v>0</v>
      </c>
      <c r="E40" s="30"/>
      <c r="F40" s="28">
        <f t="shared" si="2"/>
        <v>0</v>
      </c>
    </row>
    <row r="41" spans="1:6">
      <c r="A41" s="21"/>
      <c r="B41" s="29"/>
      <c r="C41" s="18">
        <f>IF(B41="",0,VLOOKUP('070502'!B41,Cenik!$A$3:$C$468,2,FALSE))</f>
        <v>0</v>
      </c>
      <c r="D41" s="18">
        <f>IF(B41="",0,VLOOKUP('070502'!B41,Cenik!$A$3:$C$468,3,FALSE))</f>
        <v>0</v>
      </c>
      <c r="E41" s="30"/>
      <c r="F41" s="28">
        <f t="shared" si="2"/>
        <v>0</v>
      </c>
    </row>
    <row r="42" spans="1:6">
      <c r="A42" s="21"/>
      <c r="B42" s="29"/>
      <c r="C42" s="18">
        <f>IF(B42="",0,VLOOKUP('070502'!B42,Cenik!$A$3:$C$468,2,FALSE))</f>
        <v>0</v>
      </c>
      <c r="D42" s="18">
        <f>IF(B42="",0,VLOOKUP('070502'!B42,Cenik!$A$3:$C$468,3,FALSE))</f>
        <v>0</v>
      </c>
      <c r="E42" s="30"/>
      <c r="F42" s="28">
        <f t="shared" si="2"/>
        <v>0</v>
      </c>
    </row>
    <row r="43" spans="1:6">
      <c r="A43" s="21"/>
      <c r="B43" s="29"/>
      <c r="C43" s="18">
        <f>IF(B43="",0,VLOOKUP('070502'!B43,Cenik!$A$3:$C$468,2,FALSE))</f>
        <v>0</v>
      </c>
      <c r="D43" s="18">
        <f>IF(B43="",0,VLOOKUP('070502'!B43,Cenik!$A$3:$C$468,3,FALSE))</f>
        <v>0</v>
      </c>
      <c r="E43" s="30"/>
      <c r="F43" s="28">
        <f t="shared" si="2"/>
        <v>0</v>
      </c>
    </row>
    <row r="44" spans="1:6" ht="13.5" thickBot="1">
      <c r="A44" s="35"/>
      <c r="B44" s="36"/>
      <c r="C44" s="37">
        <f>IF(B44="",0,VLOOKUP('070502'!B44,Cenik!$A$3:$C$468,2,FALSE))</f>
        <v>0</v>
      </c>
      <c r="D44" s="37">
        <f>IF(B44="",0,VLOOKUP('070502'!B44,Cenik!$A$3:$C$468,3,FALSE))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595</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816</v>
      </c>
      <c r="C1" s="210"/>
      <c r="D1" s="211"/>
      <c r="E1" s="215" t="s">
        <v>384</v>
      </c>
      <c r="F1" s="217" t="s">
        <v>70</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IF(B5="",0,VLOOKUP('070503'!B5,Cenik!$A$3:$C$468,2,FALSE))</f>
        <v>0</v>
      </c>
      <c r="D5" s="18">
        <f>IF(B5="",0,VLOOKUP('070503'!B5,Cenik!$A$3:$C$468,3,FALSE))</f>
        <v>0</v>
      </c>
      <c r="E5" s="19"/>
      <c r="F5" s="20">
        <f t="shared" ref="F5:F14" si="0">D5*E5</f>
        <v>0</v>
      </c>
    </row>
    <row r="6" spans="1:6">
      <c r="A6" s="21"/>
      <c r="B6" s="22"/>
      <c r="C6" s="18">
        <f>IF(B6="",0,VLOOKUP('070503'!B6,Cenik!$A$3:$C$468,2,FALSE))</f>
        <v>0</v>
      </c>
      <c r="D6" s="18">
        <f>IF(B6="",0,VLOOKUP('070503'!B6,Cenik!$A$3:$C$468,3,FALSE))</f>
        <v>0</v>
      </c>
      <c r="E6" s="23"/>
      <c r="F6" s="20">
        <f t="shared" si="0"/>
        <v>0</v>
      </c>
    </row>
    <row r="7" spans="1:6">
      <c r="A7" s="21"/>
      <c r="B7" s="22"/>
      <c r="C7" s="18">
        <f>IF(B7="",0,VLOOKUP('070503'!B7,Cenik!$A$3:$C$468,2,FALSE))</f>
        <v>0</v>
      </c>
      <c r="D7" s="18">
        <f>IF(B7="",0,VLOOKUP('070503'!B7,Cenik!$A$3:$C$468,3,FALSE))</f>
        <v>0</v>
      </c>
      <c r="E7" s="23"/>
      <c r="F7" s="20">
        <f t="shared" si="0"/>
        <v>0</v>
      </c>
    </row>
    <row r="8" spans="1:6">
      <c r="A8" s="21"/>
      <c r="B8" s="22"/>
      <c r="C8" s="18">
        <f>IF(B8="",0,VLOOKUP('070503'!B8,Cenik!$A$3:$C$468,2,FALSE))</f>
        <v>0</v>
      </c>
      <c r="D8" s="18">
        <f>IF(B8="",0,VLOOKUP('070503'!B8,Cenik!$A$3:$C$468,3,FALSE))</f>
        <v>0</v>
      </c>
      <c r="E8" s="23"/>
      <c r="F8" s="20">
        <f t="shared" si="0"/>
        <v>0</v>
      </c>
    </row>
    <row r="9" spans="1:6">
      <c r="A9" s="21"/>
      <c r="B9" s="22"/>
      <c r="C9" s="18">
        <f>IF(B9="",0,VLOOKUP('070503'!B9,Cenik!$A$3:$C$468,2,FALSE))</f>
        <v>0</v>
      </c>
      <c r="D9" s="18">
        <f>IF(B9="",0,VLOOKUP('070503'!B9,Cenik!$A$3:$C$468,3,FALSE))</f>
        <v>0</v>
      </c>
      <c r="E9" s="23"/>
      <c r="F9" s="20">
        <f t="shared" si="0"/>
        <v>0</v>
      </c>
    </row>
    <row r="10" spans="1:6">
      <c r="A10" s="21"/>
      <c r="B10" s="22"/>
      <c r="C10" s="18">
        <f>IF(B10="",0,VLOOKUP('070503'!B10,Cenik!$A$3:$C$468,2,FALSE))</f>
        <v>0</v>
      </c>
      <c r="D10" s="18">
        <f>IF(B10="",0,VLOOKUP('070503'!B10,Cenik!$A$3:$C$468,3,FALSE))</f>
        <v>0</v>
      </c>
      <c r="E10" s="23"/>
      <c r="F10" s="20">
        <f t="shared" si="0"/>
        <v>0</v>
      </c>
    </row>
    <row r="11" spans="1:6">
      <c r="A11" s="21"/>
      <c r="B11" s="22"/>
      <c r="C11" s="18">
        <f>IF(B11="",0,VLOOKUP('070503'!B11,Cenik!$A$3:$C$468,2,FALSE))</f>
        <v>0</v>
      </c>
      <c r="D11" s="18">
        <f>IF(B11="",0,VLOOKUP('070503'!B11,Cenik!$A$3:$C$468,3,FALSE))</f>
        <v>0</v>
      </c>
      <c r="E11" s="23"/>
      <c r="F11" s="20">
        <f t="shared" si="0"/>
        <v>0</v>
      </c>
    </row>
    <row r="12" spans="1:6">
      <c r="A12" s="21"/>
      <c r="B12" s="22"/>
      <c r="C12" s="18">
        <f>IF(B12="",0,VLOOKUP('070503'!B12,Cenik!$A$3:$C$468,2,FALSE))</f>
        <v>0</v>
      </c>
      <c r="D12" s="18">
        <f>IF(B12="",0,VLOOKUP('070503'!B12,Cenik!$A$3:$C$468,3,FALSE))</f>
        <v>0</v>
      </c>
      <c r="E12" s="23"/>
      <c r="F12" s="20">
        <f t="shared" si="0"/>
        <v>0</v>
      </c>
    </row>
    <row r="13" spans="1:6">
      <c r="A13" s="21"/>
      <c r="B13" s="22"/>
      <c r="C13" s="18">
        <f>IF(B13="",0,VLOOKUP('070503'!B13,Cenik!$A$3:$C$468,2,FALSE))</f>
        <v>0</v>
      </c>
      <c r="D13" s="18">
        <f>IF(B13="",0,VLOOKUP('070503'!B13,Cenik!$A$3:$C$468,3,FALSE))</f>
        <v>0</v>
      </c>
      <c r="E13" s="23"/>
      <c r="F13" s="20">
        <f t="shared" si="0"/>
        <v>0</v>
      </c>
    </row>
    <row r="14" spans="1:6" ht="13.5" thickBot="1">
      <c r="A14" s="21"/>
      <c r="B14" s="22"/>
      <c r="C14" s="18">
        <f>IF(B14="",0,VLOOKUP('070503'!B14,Cenik!$A$3:$C$468,2,FALSE))</f>
        <v>0</v>
      </c>
      <c r="D14" s="18">
        <f>IF(B14="",0,VLOOKUP('070503'!B14,Cenik!$A$3:$C$468,3,FALSE))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IF(B16="",0,VLOOKUP('070503'!B16,Cenik!$A$3:$C$468,2,FALSE))</f>
        <v>0</v>
      </c>
      <c r="D16" s="18">
        <f>IF(B16="",0,VLOOKUP('070503'!B16,Cenik!$A$3:$C$468,3,FALSE))</f>
        <v>0</v>
      </c>
      <c r="E16" s="27"/>
      <c r="F16" s="28">
        <f t="shared" ref="F16:F29" si="1">D16*E16</f>
        <v>0</v>
      </c>
    </row>
    <row r="17" spans="1:9">
      <c r="A17" s="21"/>
      <c r="B17" s="29"/>
      <c r="C17" s="18">
        <f>IF(B17="",0,VLOOKUP('070503'!B17,Cenik!$A$3:$C$468,2,FALSE))</f>
        <v>0</v>
      </c>
      <c r="D17" s="18">
        <f>IF(B17="",0,VLOOKUP('070503'!B17,Cenik!$A$3:$C$468,3,FALSE))</f>
        <v>0</v>
      </c>
      <c r="E17" s="30"/>
      <c r="F17" s="28">
        <f t="shared" si="1"/>
        <v>0</v>
      </c>
    </row>
    <row r="18" spans="1:9">
      <c r="A18" s="21"/>
      <c r="B18" s="31"/>
      <c r="C18" s="18">
        <f>IF(B18="",0,VLOOKUP('070503'!B18,Cenik!$A$3:$C$468,2,FALSE))</f>
        <v>0</v>
      </c>
      <c r="D18" s="18">
        <f>IF(B18="",0,VLOOKUP('070503'!B18,Cenik!$A$3:$C$468,3,FALSE))</f>
        <v>0</v>
      </c>
      <c r="E18" s="30"/>
      <c r="F18" s="28">
        <f t="shared" si="1"/>
        <v>0</v>
      </c>
    </row>
    <row r="19" spans="1:9">
      <c r="A19" s="21"/>
      <c r="B19" s="29"/>
      <c r="C19" s="18">
        <f>IF(B19="",0,VLOOKUP('070503'!B19,Cenik!$A$3:$C$468,2,FALSE))</f>
        <v>0</v>
      </c>
      <c r="D19" s="18">
        <f>IF(B19="",0,VLOOKUP('070503'!B19,Cenik!$A$3:$C$468,3,FALSE))</f>
        <v>0</v>
      </c>
      <c r="E19" s="30"/>
      <c r="F19" s="28">
        <f t="shared" si="1"/>
        <v>0</v>
      </c>
    </row>
    <row r="20" spans="1:9">
      <c r="A20" s="21"/>
      <c r="B20" s="29"/>
      <c r="C20" s="18">
        <f>IF(B20="",0,VLOOKUP('070503'!B20,Cenik!$A$3:$C$468,2,FALSE))</f>
        <v>0</v>
      </c>
      <c r="D20" s="18">
        <f>IF(B20="",0,VLOOKUP('070503'!B20,Cenik!$A$3:$C$468,3,FALSE))</f>
        <v>0</v>
      </c>
      <c r="E20" s="30"/>
      <c r="F20" s="28">
        <f t="shared" si="1"/>
        <v>0</v>
      </c>
    </row>
    <row r="21" spans="1:9">
      <c r="A21" s="21"/>
      <c r="B21" s="29"/>
      <c r="C21" s="18">
        <f>IF(B21="",0,VLOOKUP('070503'!B21,Cenik!$A$3:$C$468,2,FALSE))</f>
        <v>0</v>
      </c>
      <c r="D21" s="18">
        <f>IF(B21="",0,VLOOKUP('070503'!B21,Cenik!$A$3:$C$468,3,FALSE))</f>
        <v>0</v>
      </c>
      <c r="E21" s="30"/>
      <c r="F21" s="28">
        <f t="shared" si="1"/>
        <v>0</v>
      </c>
    </row>
    <row r="22" spans="1:9">
      <c r="A22" s="21"/>
      <c r="B22" s="29"/>
      <c r="C22" s="18">
        <f>IF(B22="",0,VLOOKUP('070503'!B22,Cenik!$A$3:$C$468,2,FALSE))</f>
        <v>0</v>
      </c>
      <c r="D22" s="18">
        <f>IF(B22="",0,VLOOKUP('070503'!B22,Cenik!$A$3:$C$468,3,FALSE))</f>
        <v>0</v>
      </c>
      <c r="E22" s="30"/>
      <c r="F22" s="28">
        <f t="shared" si="1"/>
        <v>0</v>
      </c>
    </row>
    <row r="23" spans="1:9">
      <c r="A23" s="21"/>
      <c r="B23" s="29"/>
      <c r="C23" s="18">
        <f>IF(B23="",0,VLOOKUP('070503'!B23,Cenik!$A$3:$C$468,2,FALSE))</f>
        <v>0</v>
      </c>
      <c r="D23" s="18">
        <f>IF(B23="",0,VLOOKUP('070503'!B23,Cenik!$A$3:$C$468,3,FALSE))</f>
        <v>0</v>
      </c>
      <c r="E23" s="30"/>
      <c r="F23" s="28">
        <f t="shared" si="1"/>
        <v>0</v>
      </c>
    </row>
    <row r="24" spans="1:9">
      <c r="A24" s="21"/>
      <c r="B24" s="29"/>
      <c r="C24" s="18">
        <f>IF(B24="",0,VLOOKUP('070503'!B24,Cenik!$A$3:$C$468,2,FALSE))</f>
        <v>0</v>
      </c>
      <c r="D24" s="18">
        <f>IF(B24="",0,VLOOKUP('070503'!B24,Cenik!$A$3:$C$468,3,FALSE))</f>
        <v>0</v>
      </c>
      <c r="E24" s="30"/>
      <c r="F24" s="28">
        <f t="shared" si="1"/>
        <v>0</v>
      </c>
    </row>
    <row r="25" spans="1:9">
      <c r="A25" s="21"/>
      <c r="B25" s="29"/>
      <c r="C25" s="18">
        <f>IF(B25="",0,VLOOKUP('070503'!B25,Cenik!$A$3:$C$468,2,FALSE))</f>
        <v>0</v>
      </c>
      <c r="D25" s="18">
        <f>IF(B25="",0,VLOOKUP('070503'!B25,Cenik!$A$3:$C$468,3,FALSE))</f>
        <v>0</v>
      </c>
      <c r="E25" s="30"/>
      <c r="F25" s="28">
        <f t="shared" si="1"/>
        <v>0</v>
      </c>
    </row>
    <row r="26" spans="1:9">
      <c r="A26" s="21"/>
      <c r="B26" s="29"/>
      <c r="C26" s="18">
        <f>IF(B26="",0,VLOOKUP('070503'!B26,Cenik!$A$3:$C$468,2,FALSE))</f>
        <v>0</v>
      </c>
      <c r="D26" s="18">
        <f>IF(B26="",0,VLOOKUP('070503'!B26,Cenik!$A$3:$C$468,3,FALSE))</f>
        <v>0</v>
      </c>
      <c r="E26" s="30"/>
      <c r="F26" s="28">
        <f t="shared" si="1"/>
        <v>0</v>
      </c>
    </row>
    <row r="27" spans="1:9">
      <c r="A27" s="21"/>
      <c r="B27" s="29"/>
      <c r="C27" s="18">
        <f>IF(B27="",0,VLOOKUP('070503'!B27,Cenik!$A$3:$C$468,2,FALSE))</f>
        <v>0</v>
      </c>
      <c r="D27" s="18">
        <f>IF(B27="",0,VLOOKUP('070503'!B27,Cenik!$A$3:$C$468,3,FALSE))</f>
        <v>0</v>
      </c>
      <c r="E27" s="30"/>
      <c r="F27" s="28">
        <f t="shared" si="1"/>
        <v>0</v>
      </c>
    </row>
    <row r="28" spans="1:9">
      <c r="A28" s="21"/>
      <c r="B28" s="29"/>
      <c r="C28" s="18">
        <f>IF(B28="",0,VLOOKUP('070503'!B28,Cenik!$A$3:$C$468,2,FALSE))</f>
        <v>0</v>
      </c>
      <c r="D28" s="18">
        <f>IF(B28="",0,VLOOKUP('070503'!B28,Cenik!$A$3:$C$468,3,FALSE))</f>
        <v>0</v>
      </c>
      <c r="E28" s="30"/>
      <c r="F28" s="28">
        <f t="shared" si="1"/>
        <v>0</v>
      </c>
    </row>
    <row r="29" spans="1:9" ht="13.5" thickBot="1">
      <c r="A29" s="21"/>
      <c r="B29" s="29"/>
      <c r="C29" s="18">
        <f>IF(B29="",0,VLOOKUP('070503'!B29,Cenik!$A$3:$C$468,2,FALSE))</f>
        <v>0</v>
      </c>
      <c r="D29" s="18">
        <f>IF(B29="",0,VLOOKUP('070503'!B29,Cenik!$A$3:$C$468,3,FALSE))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IF(B31="",0,VLOOKUP('070503'!B31,Cenik!$A$3:$C$468,2,FALSE))</f>
        <v>0</v>
      </c>
      <c r="D31" s="33">
        <f>IF(B31="",0,VLOOKUP('070503'!B31,Cenik!$A$3:$C$468,3,FALSE))</f>
        <v>0</v>
      </c>
      <c r="E31" s="27"/>
      <c r="F31" s="34">
        <f t="shared" ref="F31:F44" si="2">D31*E31</f>
        <v>0</v>
      </c>
      <c r="I31" s="7"/>
    </row>
    <row r="32" spans="1:9">
      <c r="A32" s="21"/>
      <c r="B32" s="29"/>
      <c r="C32" s="18">
        <f>IF(B32="",0,VLOOKUP('070503'!B32,Cenik!$A$3:$C$468,2,FALSE))</f>
        <v>0</v>
      </c>
      <c r="D32" s="18">
        <f>IF(B32="",0,VLOOKUP('070503'!B32,Cenik!$A$3:$C$468,3,FALSE))</f>
        <v>0</v>
      </c>
      <c r="E32" s="30"/>
      <c r="F32" s="28">
        <f t="shared" si="2"/>
        <v>0</v>
      </c>
      <c r="I32" s="7"/>
    </row>
    <row r="33" spans="1:6">
      <c r="A33" s="21"/>
      <c r="B33" s="29"/>
      <c r="C33" s="18">
        <f>IF(B33="",0,VLOOKUP('070503'!B33,Cenik!$A$3:$C$468,2,FALSE))</f>
        <v>0</v>
      </c>
      <c r="D33" s="18">
        <f>IF(B33="",0,VLOOKUP('070503'!B33,Cenik!$A$3:$C$468,3,FALSE))</f>
        <v>0</v>
      </c>
      <c r="E33" s="30"/>
      <c r="F33" s="28">
        <f t="shared" si="2"/>
        <v>0</v>
      </c>
    </row>
    <row r="34" spans="1:6">
      <c r="A34" s="21"/>
      <c r="B34" s="29"/>
      <c r="C34" s="18">
        <f>IF(B34="",0,VLOOKUP('070503'!B34,Cenik!$A$3:$C$468,2,FALSE))</f>
        <v>0</v>
      </c>
      <c r="D34" s="18">
        <f>IF(B34="",0,VLOOKUP('070503'!B34,Cenik!$A$3:$C$468,3,FALSE))</f>
        <v>0</v>
      </c>
      <c r="E34" s="30"/>
      <c r="F34" s="28">
        <f t="shared" si="2"/>
        <v>0</v>
      </c>
    </row>
    <row r="35" spans="1:6">
      <c r="A35" s="21"/>
      <c r="B35" s="29"/>
      <c r="C35" s="18">
        <f>IF(B35="",0,VLOOKUP('070503'!B35,Cenik!$A$3:$C$468,2,FALSE))</f>
        <v>0</v>
      </c>
      <c r="D35" s="18">
        <f>IF(B35="",0,VLOOKUP('070503'!B35,Cenik!$A$3:$C$468,3,FALSE))</f>
        <v>0</v>
      </c>
      <c r="E35" s="30"/>
      <c r="F35" s="28">
        <f t="shared" si="2"/>
        <v>0</v>
      </c>
    </row>
    <row r="36" spans="1:6">
      <c r="A36" s="21"/>
      <c r="B36" s="29"/>
      <c r="C36" s="18">
        <f>IF(B36="",0,VLOOKUP('070503'!B36,Cenik!$A$3:$C$468,2,FALSE))</f>
        <v>0</v>
      </c>
      <c r="D36" s="18">
        <f>IF(B36="",0,VLOOKUP('070503'!B36,Cenik!$A$3:$C$468,3,FALSE))</f>
        <v>0</v>
      </c>
      <c r="E36" s="30"/>
      <c r="F36" s="28">
        <f t="shared" si="2"/>
        <v>0</v>
      </c>
    </row>
    <row r="37" spans="1:6">
      <c r="A37" s="21"/>
      <c r="B37" s="29"/>
      <c r="C37" s="18">
        <f>IF(B37="",0,VLOOKUP('070503'!B37,Cenik!$A$3:$C$468,2,FALSE))</f>
        <v>0</v>
      </c>
      <c r="D37" s="18">
        <f>IF(B37="",0,VLOOKUP('070503'!B37,Cenik!$A$3:$C$468,3,FALSE))</f>
        <v>0</v>
      </c>
      <c r="E37" s="30"/>
      <c r="F37" s="28">
        <f t="shared" si="2"/>
        <v>0</v>
      </c>
    </row>
    <row r="38" spans="1:6">
      <c r="A38" s="21"/>
      <c r="B38" s="29"/>
      <c r="C38" s="18">
        <f>IF(B38="",0,VLOOKUP('070503'!B38,Cenik!$A$3:$C$468,2,FALSE))</f>
        <v>0</v>
      </c>
      <c r="D38" s="18">
        <f>IF(B38="",0,VLOOKUP('070503'!B38,Cenik!$A$3:$C$468,3,FALSE))</f>
        <v>0</v>
      </c>
      <c r="E38" s="30"/>
      <c r="F38" s="28">
        <f t="shared" si="2"/>
        <v>0</v>
      </c>
    </row>
    <row r="39" spans="1:6">
      <c r="A39" s="21"/>
      <c r="B39" s="29"/>
      <c r="C39" s="18">
        <f>IF(B39="",0,VLOOKUP('070503'!B39,Cenik!$A$3:$C$468,2,FALSE))</f>
        <v>0</v>
      </c>
      <c r="D39" s="18">
        <f>IF(B39="",0,VLOOKUP('070503'!B39,Cenik!$A$3:$C$468,3,FALSE))</f>
        <v>0</v>
      </c>
      <c r="E39" s="30"/>
      <c r="F39" s="28">
        <f t="shared" si="2"/>
        <v>0</v>
      </c>
    </row>
    <row r="40" spans="1:6">
      <c r="A40" s="21"/>
      <c r="B40" s="29"/>
      <c r="C40" s="18">
        <f>IF(B40="",0,VLOOKUP('070503'!B40,Cenik!$A$3:$C$468,2,FALSE))</f>
        <v>0</v>
      </c>
      <c r="D40" s="18">
        <f>IF(B40="",0,VLOOKUP('070503'!B40,Cenik!$A$3:$C$468,3,FALSE))</f>
        <v>0</v>
      </c>
      <c r="E40" s="30"/>
      <c r="F40" s="28">
        <f t="shared" si="2"/>
        <v>0</v>
      </c>
    </row>
    <row r="41" spans="1:6">
      <c r="A41" s="21"/>
      <c r="B41" s="29"/>
      <c r="C41" s="18">
        <f>IF(B41="",0,VLOOKUP('070503'!B41,Cenik!$A$3:$C$468,2,FALSE))</f>
        <v>0</v>
      </c>
      <c r="D41" s="18">
        <f>IF(B41="",0,VLOOKUP('070503'!B41,Cenik!$A$3:$C$468,3,FALSE))</f>
        <v>0</v>
      </c>
      <c r="E41" s="30"/>
      <c r="F41" s="28">
        <f t="shared" si="2"/>
        <v>0</v>
      </c>
    </row>
    <row r="42" spans="1:6">
      <c r="A42" s="21"/>
      <c r="B42" s="29"/>
      <c r="C42" s="18">
        <f>IF(B42="",0,VLOOKUP('070503'!B42,Cenik!$A$3:$C$468,2,FALSE))</f>
        <v>0</v>
      </c>
      <c r="D42" s="18">
        <f>IF(B42="",0,VLOOKUP('070503'!B42,Cenik!$A$3:$C$468,3,FALSE))</f>
        <v>0</v>
      </c>
      <c r="E42" s="30"/>
      <c r="F42" s="28">
        <f t="shared" si="2"/>
        <v>0</v>
      </c>
    </row>
    <row r="43" spans="1:6">
      <c r="A43" s="21"/>
      <c r="B43" s="29"/>
      <c r="C43" s="18">
        <f>IF(B43="",0,VLOOKUP('070503'!B43,Cenik!$A$3:$C$468,2,FALSE))</f>
        <v>0</v>
      </c>
      <c r="D43" s="18">
        <f>IF(B43="",0,VLOOKUP('070503'!B43,Cenik!$A$3:$C$468,3,FALSE))</f>
        <v>0</v>
      </c>
      <c r="E43" s="30"/>
      <c r="F43" s="28">
        <f t="shared" si="2"/>
        <v>0</v>
      </c>
    </row>
    <row r="44" spans="1:6" ht="13.5" thickBot="1">
      <c r="A44" s="35"/>
      <c r="B44" s="36"/>
      <c r="C44" s="37">
        <f>IF(B44="",0,VLOOKUP('070503'!B44,Cenik!$A$3:$C$468,2,FALSE))</f>
        <v>0</v>
      </c>
      <c r="D44" s="37">
        <f>IF(B44="",0,VLOOKUP('070503'!B44,Cenik!$A$3:$C$468,3,FALSE))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596</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817</v>
      </c>
      <c r="C1" s="210"/>
      <c r="D1" s="211"/>
      <c r="E1" s="215" t="s">
        <v>384</v>
      </c>
      <c r="F1" s="217" t="s">
        <v>70</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IF(B5="",0,VLOOKUP('070504'!B5,Cenik!$A$3:$C$468,2,FALSE))</f>
        <v>0</v>
      </c>
      <c r="D5" s="18">
        <f>IF(B5="",0,VLOOKUP('070504'!B5,Cenik!$A$3:$C$468,3,FALSE))</f>
        <v>0</v>
      </c>
      <c r="E5" s="19"/>
      <c r="F5" s="20">
        <f t="shared" ref="F5:F14" si="0">D5*E5</f>
        <v>0</v>
      </c>
    </row>
    <row r="6" spans="1:6">
      <c r="A6" s="21"/>
      <c r="B6" s="22"/>
      <c r="C6" s="18">
        <f>IF(B6="",0,VLOOKUP('070504'!B6,Cenik!$A$3:$C$468,2,FALSE))</f>
        <v>0</v>
      </c>
      <c r="D6" s="18">
        <f>IF(B6="",0,VLOOKUP('070504'!B6,Cenik!$A$3:$C$468,3,FALSE))</f>
        <v>0</v>
      </c>
      <c r="E6" s="23"/>
      <c r="F6" s="20">
        <f t="shared" si="0"/>
        <v>0</v>
      </c>
    </row>
    <row r="7" spans="1:6">
      <c r="A7" s="21"/>
      <c r="B7" s="22"/>
      <c r="C7" s="18">
        <f>IF(B7="",0,VLOOKUP('070504'!B7,Cenik!$A$3:$C$468,2,FALSE))</f>
        <v>0</v>
      </c>
      <c r="D7" s="18">
        <f>IF(B7="",0,VLOOKUP('070504'!B7,Cenik!$A$3:$C$468,3,FALSE))</f>
        <v>0</v>
      </c>
      <c r="E7" s="23"/>
      <c r="F7" s="20">
        <f t="shared" si="0"/>
        <v>0</v>
      </c>
    </row>
    <row r="8" spans="1:6">
      <c r="A8" s="21"/>
      <c r="B8" s="22"/>
      <c r="C8" s="18">
        <f>IF(B8="",0,VLOOKUP('070504'!B8,Cenik!$A$3:$C$468,2,FALSE))</f>
        <v>0</v>
      </c>
      <c r="D8" s="18">
        <f>IF(B8="",0,VLOOKUP('070504'!B8,Cenik!$A$3:$C$468,3,FALSE))</f>
        <v>0</v>
      </c>
      <c r="E8" s="23"/>
      <c r="F8" s="20">
        <f t="shared" si="0"/>
        <v>0</v>
      </c>
    </row>
    <row r="9" spans="1:6">
      <c r="A9" s="21"/>
      <c r="B9" s="22"/>
      <c r="C9" s="18">
        <f>IF(B9="",0,VLOOKUP('070504'!B9,Cenik!$A$3:$C$468,2,FALSE))</f>
        <v>0</v>
      </c>
      <c r="D9" s="18">
        <f>IF(B9="",0,VLOOKUP('070504'!B9,Cenik!$A$3:$C$468,3,FALSE))</f>
        <v>0</v>
      </c>
      <c r="E9" s="23"/>
      <c r="F9" s="20">
        <f t="shared" si="0"/>
        <v>0</v>
      </c>
    </row>
    <row r="10" spans="1:6">
      <c r="A10" s="21"/>
      <c r="B10" s="22"/>
      <c r="C10" s="18">
        <f>IF(B10="",0,VLOOKUP('070504'!B10,Cenik!$A$3:$C$468,2,FALSE))</f>
        <v>0</v>
      </c>
      <c r="D10" s="18">
        <f>IF(B10="",0,VLOOKUP('070504'!B10,Cenik!$A$3:$C$468,3,FALSE))</f>
        <v>0</v>
      </c>
      <c r="E10" s="23"/>
      <c r="F10" s="20">
        <f t="shared" si="0"/>
        <v>0</v>
      </c>
    </row>
    <row r="11" spans="1:6">
      <c r="A11" s="21"/>
      <c r="B11" s="22"/>
      <c r="C11" s="18">
        <f>IF(B11="",0,VLOOKUP('070504'!B11,Cenik!$A$3:$C$468,2,FALSE))</f>
        <v>0</v>
      </c>
      <c r="D11" s="18">
        <f>IF(B11="",0,VLOOKUP('070504'!B11,Cenik!$A$3:$C$468,3,FALSE))</f>
        <v>0</v>
      </c>
      <c r="E11" s="23"/>
      <c r="F11" s="20">
        <f t="shared" si="0"/>
        <v>0</v>
      </c>
    </row>
    <row r="12" spans="1:6">
      <c r="A12" s="21"/>
      <c r="B12" s="22"/>
      <c r="C12" s="18">
        <f>IF(B12="",0,VLOOKUP('070504'!B12,Cenik!$A$3:$C$468,2,FALSE))</f>
        <v>0</v>
      </c>
      <c r="D12" s="18">
        <f>IF(B12="",0,VLOOKUP('070504'!B12,Cenik!$A$3:$C$468,3,FALSE))</f>
        <v>0</v>
      </c>
      <c r="E12" s="23"/>
      <c r="F12" s="20">
        <f t="shared" si="0"/>
        <v>0</v>
      </c>
    </row>
    <row r="13" spans="1:6">
      <c r="A13" s="21"/>
      <c r="B13" s="22"/>
      <c r="C13" s="18">
        <f>IF(B13="",0,VLOOKUP('070504'!B13,Cenik!$A$3:$C$468,2,FALSE))</f>
        <v>0</v>
      </c>
      <c r="D13" s="18">
        <f>IF(B13="",0,VLOOKUP('070504'!B13,Cenik!$A$3:$C$468,3,FALSE))</f>
        <v>0</v>
      </c>
      <c r="E13" s="23"/>
      <c r="F13" s="20">
        <f t="shared" si="0"/>
        <v>0</v>
      </c>
    </row>
    <row r="14" spans="1:6" ht="13.5" thickBot="1">
      <c r="A14" s="21"/>
      <c r="B14" s="22"/>
      <c r="C14" s="18">
        <f>IF(B14="",0,VLOOKUP('070504'!B14,Cenik!$A$3:$C$468,2,FALSE))</f>
        <v>0</v>
      </c>
      <c r="D14" s="18">
        <f>IF(B14="",0,VLOOKUP('070504'!B14,Cenik!$A$3:$C$468,3,FALSE))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IF(B16="",0,VLOOKUP('070504'!B16,Cenik!$A$3:$C$468,2,FALSE))</f>
        <v>0</v>
      </c>
      <c r="D16" s="18">
        <f>IF(B16="",0,VLOOKUP('070504'!B16,Cenik!$A$3:$C$468,3,FALSE))</f>
        <v>0</v>
      </c>
      <c r="E16" s="27"/>
      <c r="F16" s="28">
        <f t="shared" ref="F16:F29" si="1">D16*E16</f>
        <v>0</v>
      </c>
    </row>
    <row r="17" spans="1:9">
      <c r="A17" s="21"/>
      <c r="B17" s="29"/>
      <c r="C17" s="18">
        <f>IF(B17="",0,VLOOKUP('070504'!B17,Cenik!$A$3:$C$468,2,FALSE))</f>
        <v>0</v>
      </c>
      <c r="D17" s="18">
        <f>IF(B17="",0,VLOOKUP('070504'!B17,Cenik!$A$3:$C$468,3,FALSE))</f>
        <v>0</v>
      </c>
      <c r="E17" s="30"/>
      <c r="F17" s="28">
        <f t="shared" si="1"/>
        <v>0</v>
      </c>
    </row>
    <row r="18" spans="1:9">
      <c r="A18" s="21"/>
      <c r="B18" s="31"/>
      <c r="C18" s="18">
        <f>IF(B18="",0,VLOOKUP('070504'!B18,Cenik!$A$3:$C$468,2,FALSE))</f>
        <v>0</v>
      </c>
      <c r="D18" s="18">
        <f>IF(B18="",0,VLOOKUP('070504'!B18,Cenik!$A$3:$C$468,3,FALSE))</f>
        <v>0</v>
      </c>
      <c r="E18" s="30"/>
      <c r="F18" s="28">
        <f t="shared" si="1"/>
        <v>0</v>
      </c>
    </row>
    <row r="19" spans="1:9">
      <c r="A19" s="21"/>
      <c r="B19" s="29"/>
      <c r="C19" s="18">
        <f>IF(B19="",0,VLOOKUP('070504'!B19,Cenik!$A$3:$C$468,2,FALSE))</f>
        <v>0</v>
      </c>
      <c r="D19" s="18">
        <f>IF(B19="",0,VLOOKUP('070504'!B19,Cenik!$A$3:$C$468,3,FALSE))</f>
        <v>0</v>
      </c>
      <c r="E19" s="30"/>
      <c r="F19" s="28">
        <f t="shared" si="1"/>
        <v>0</v>
      </c>
    </row>
    <row r="20" spans="1:9">
      <c r="A20" s="21"/>
      <c r="B20" s="29"/>
      <c r="C20" s="18">
        <f>IF(B20="",0,VLOOKUP('070504'!B20,Cenik!$A$3:$C$468,2,FALSE))</f>
        <v>0</v>
      </c>
      <c r="D20" s="18">
        <f>IF(B20="",0,VLOOKUP('070504'!B20,Cenik!$A$3:$C$468,3,FALSE))</f>
        <v>0</v>
      </c>
      <c r="E20" s="30"/>
      <c r="F20" s="28">
        <f t="shared" si="1"/>
        <v>0</v>
      </c>
    </row>
    <row r="21" spans="1:9">
      <c r="A21" s="21"/>
      <c r="B21" s="29"/>
      <c r="C21" s="18">
        <f>IF(B21="",0,VLOOKUP('070504'!B21,Cenik!$A$3:$C$468,2,FALSE))</f>
        <v>0</v>
      </c>
      <c r="D21" s="18">
        <f>IF(B21="",0,VLOOKUP('070504'!B21,Cenik!$A$3:$C$468,3,FALSE))</f>
        <v>0</v>
      </c>
      <c r="E21" s="30"/>
      <c r="F21" s="28">
        <f t="shared" si="1"/>
        <v>0</v>
      </c>
    </row>
    <row r="22" spans="1:9">
      <c r="A22" s="21"/>
      <c r="B22" s="29"/>
      <c r="C22" s="18">
        <f>IF(B22="",0,VLOOKUP('070504'!B22,Cenik!$A$3:$C$468,2,FALSE))</f>
        <v>0</v>
      </c>
      <c r="D22" s="18">
        <f>IF(B22="",0,VLOOKUP('070504'!B22,Cenik!$A$3:$C$468,3,FALSE))</f>
        <v>0</v>
      </c>
      <c r="E22" s="30"/>
      <c r="F22" s="28">
        <f t="shared" si="1"/>
        <v>0</v>
      </c>
    </row>
    <row r="23" spans="1:9">
      <c r="A23" s="21"/>
      <c r="B23" s="29"/>
      <c r="C23" s="18">
        <f>IF(B23="",0,VLOOKUP('070504'!B23,Cenik!$A$3:$C$468,2,FALSE))</f>
        <v>0</v>
      </c>
      <c r="D23" s="18">
        <f>IF(B23="",0,VLOOKUP('070504'!B23,Cenik!$A$3:$C$468,3,FALSE))</f>
        <v>0</v>
      </c>
      <c r="E23" s="30"/>
      <c r="F23" s="28">
        <f t="shared" si="1"/>
        <v>0</v>
      </c>
    </row>
    <row r="24" spans="1:9">
      <c r="A24" s="21"/>
      <c r="B24" s="29"/>
      <c r="C24" s="18">
        <f>IF(B24="",0,VLOOKUP('070504'!B24,Cenik!$A$3:$C$468,2,FALSE))</f>
        <v>0</v>
      </c>
      <c r="D24" s="18">
        <f>IF(B24="",0,VLOOKUP('070504'!B24,Cenik!$A$3:$C$468,3,FALSE))</f>
        <v>0</v>
      </c>
      <c r="E24" s="30"/>
      <c r="F24" s="28">
        <f t="shared" si="1"/>
        <v>0</v>
      </c>
    </row>
    <row r="25" spans="1:9">
      <c r="A25" s="21"/>
      <c r="B25" s="29"/>
      <c r="C25" s="18">
        <f>IF(B25="",0,VLOOKUP('070504'!B25,Cenik!$A$3:$C$468,2,FALSE))</f>
        <v>0</v>
      </c>
      <c r="D25" s="18">
        <f>IF(B25="",0,VLOOKUP('070504'!B25,Cenik!$A$3:$C$468,3,FALSE))</f>
        <v>0</v>
      </c>
      <c r="E25" s="30"/>
      <c r="F25" s="28">
        <f t="shared" si="1"/>
        <v>0</v>
      </c>
    </row>
    <row r="26" spans="1:9">
      <c r="A26" s="21"/>
      <c r="B26" s="29"/>
      <c r="C26" s="18">
        <f>IF(B26="",0,VLOOKUP('070504'!B26,Cenik!$A$3:$C$468,2,FALSE))</f>
        <v>0</v>
      </c>
      <c r="D26" s="18">
        <f>IF(B26="",0,VLOOKUP('070504'!B26,Cenik!$A$3:$C$468,3,FALSE))</f>
        <v>0</v>
      </c>
      <c r="E26" s="30"/>
      <c r="F26" s="28">
        <f t="shared" si="1"/>
        <v>0</v>
      </c>
    </row>
    <row r="27" spans="1:9">
      <c r="A27" s="21"/>
      <c r="B27" s="29"/>
      <c r="C27" s="18">
        <f>IF(B27="",0,VLOOKUP('070504'!B27,Cenik!$A$3:$C$468,2,FALSE))</f>
        <v>0</v>
      </c>
      <c r="D27" s="18">
        <f>IF(B27="",0,VLOOKUP('070504'!B27,Cenik!$A$3:$C$468,3,FALSE))</f>
        <v>0</v>
      </c>
      <c r="E27" s="30"/>
      <c r="F27" s="28">
        <f t="shared" si="1"/>
        <v>0</v>
      </c>
    </row>
    <row r="28" spans="1:9">
      <c r="A28" s="21"/>
      <c r="B28" s="29"/>
      <c r="C28" s="18">
        <f>IF(B28="",0,VLOOKUP('070504'!B28,Cenik!$A$3:$C$468,2,FALSE))</f>
        <v>0</v>
      </c>
      <c r="D28" s="18">
        <f>IF(B28="",0,VLOOKUP('070504'!B28,Cenik!$A$3:$C$468,3,FALSE))</f>
        <v>0</v>
      </c>
      <c r="E28" s="30"/>
      <c r="F28" s="28">
        <f t="shared" si="1"/>
        <v>0</v>
      </c>
    </row>
    <row r="29" spans="1:9" ht="13.5" thickBot="1">
      <c r="A29" s="21"/>
      <c r="B29" s="29"/>
      <c r="C29" s="18">
        <f>IF(B29="",0,VLOOKUP('070504'!B29,Cenik!$A$3:$C$468,2,FALSE))</f>
        <v>0</v>
      </c>
      <c r="D29" s="18">
        <f>IF(B29="",0,VLOOKUP('070504'!B29,Cenik!$A$3:$C$468,3,FALSE))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IF(B31="",0,VLOOKUP('070504'!B31,Cenik!$A$3:$C$468,2,FALSE))</f>
        <v>0</v>
      </c>
      <c r="D31" s="33">
        <f>IF(B31="",0,VLOOKUP('070504'!B31,Cenik!$A$3:$C$468,3,FALSE))</f>
        <v>0</v>
      </c>
      <c r="E31" s="27"/>
      <c r="F31" s="34">
        <f t="shared" ref="F31:F44" si="2">D31*E31</f>
        <v>0</v>
      </c>
      <c r="I31" s="7"/>
    </row>
    <row r="32" spans="1:9">
      <c r="A32" s="21"/>
      <c r="B32" s="29"/>
      <c r="C32" s="18">
        <f>IF(B32="",0,VLOOKUP('070504'!B32,Cenik!$A$3:$C$468,2,FALSE))</f>
        <v>0</v>
      </c>
      <c r="D32" s="18">
        <f>IF(B32="",0,VLOOKUP('070504'!B32,Cenik!$A$3:$C$468,3,FALSE))</f>
        <v>0</v>
      </c>
      <c r="E32" s="30"/>
      <c r="F32" s="28">
        <f t="shared" si="2"/>
        <v>0</v>
      </c>
      <c r="I32" s="7"/>
    </row>
    <row r="33" spans="1:6">
      <c r="A33" s="21"/>
      <c r="B33" s="29"/>
      <c r="C33" s="18">
        <f>IF(B33="",0,VLOOKUP('070504'!B33,Cenik!$A$3:$C$468,2,FALSE))</f>
        <v>0</v>
      </c>
      <c r="D33" s="18">
        <f>IF(B33="",0,VLOOKUP('070504'!B33,Cenik!$A$3:$C$468,3,FALSE))</f>
        <v>0</v>
      </c>
      <c r="E33" s="30"/>
      <c r="F33" s="28">
        <f t="shared" si="2"/>
        <v>0</v>
      </c>
    </row>
    <row r="34" spans="1:6">
      <c r="A34" s="21"/>
      <c r="B34" s="29"/>
      <c r="C34" s="18">
        <f>IF(B34="",0,VLOOKUP('070504'!B34,Cenik!$A$3:$C$468,2,FALSE))</f>
        <v>0</v>
      </c>
      <c r="D34" s="18">
        <f>IF(B34="",0,VLOOKUP('070504'!B34,Cenik!$A$3:$C$468,3,FALSE))</f>
        <v>0</v>
      </c>
      <c r="E34" s="30"/>
      <c r="F34" s="28">
        <f t="shared" si="2"/>
        <v>0</v>
      </c>
    </row>
    <row r="35" spans="1:6">
      <c r="A35" s="21"/>
      <c r="B35" s="29"/>
      <c r="C35" s="18">
        <f>IF(B35="",0,VLOOKUP('070504'!B35,Cenik!$A$3:$C$468,2,FALSE))</f>
        <v>0</v>
      </c>
      <c r="D35" s="18">
        <f>IF(B35="",0,VLOOKUP('070504'!B35,Cenik!$A$3:$C$468,3,FALSE))</f>
        <v>0</v>
      </c>
      <c r="E35" s="30"/>
      <c r="F35" s="28">
        <f t="shared" si="2"/>
        <v>0</v>
      </c>
    </row>
    <row r="36" spans="1:6">
      <c r="A36" s="21"/>
      <c r="B36" s="29"/>
      <c r="C36" s="18">
        <f>IF(B36="",0,VLOOKUP('070504'!B36,Cenik!$A$3:$C$468,2,FALSE))</f>
        <v>0</v>
      </c>
      <c r="D36" s="18">
        <f>IF(B36="",0,VLOOKUP('070504'!B36,Cenik!$A$3:$C$468,3,FALSE))</f>
        <v>0</v>
      </c>
      <c r="E36" s="30"/>
      <c r="F36" s="28">
        <f t="shared" si="2"/>
        <v>0</v>
      </c>
    </row>
    <row r="37" spans="1:6">
      <c r="A37" s="21"/>
      <c r="B37" s="29"/>
      <c r="C37" s="18">
        <f>IF(B37="",0,VLOOKUP('070504'!B37,Cenik!$A$3:$C$468,2,FALSE))</f>
        <v>0</v>
      </c>
      <c r="D37" s="18">
        <f>IF(B37="",0,VLOOKUP('070504'!B37,Cenik!$A$3:$C$468,3,FALSE))</f>
        <v>0</v>
      </c>
      <c r="E37" s="30"/>
      <c r="F37" s="28">
        <f t="shared" si="2"/>
        <v>0</v>
      </c>
    </row>
    <row r="38" spans="1:6">
      <c r="A38" s="21"/>
      <c r="B38" s="29"/>
      <c r="C38" s="18">
        <f>IF(B38="",0,VLOOKUP('070504'!B38,Cenik!$A$3:$C$468,2,FALSE))</f>
        <v>0</v>
      </c>
      <c r="D38" s="18">
        <f>IF(B38="",0,VLOOKUP('070504'!B38,Cenik!$A$3:$C$468,3,FALSE))</f>
        <v>0</v>
      </c>
      <c r="E38" s="30"/>
      <c r="F38" s="28">
        <f t="shared" si="2"/>
        <v>0</v>
      </c>
    </row>
    <row r="39" spans="1:6">
      <c r="A39" s="21"/>
      <c r="B39" s="29"/>
      <c r="C39" s="18">
        <f>IF(B39="",0,VLOOKUP('070504'!B39,Cenik!$A$3:$C$468,2,FALSE))</f>
        <v>0</v>
      </c>
      <c r="D39" s="18">
        <f>IF(B39="",0,VLOOKUP('070504'!B39,Cenik!$A$3:$C$468,3,FALSE))</f>
        <v>0</v>
      </c>
      <c r="E39" s="30"/>
      <c r="F39" s="28">
        <f t="shared" si="2"/>
        <v>0</v>
      </c>
    </row>
    <row r="40" spans="1:6">
      <c r="A40" s="21"/>
      <c r="B40" s="29"/>
      <c r="C40" s="18">
        <f>IF(B40="",0,VLOOKUP('070504'!B40,Cenik!$A$3:$C$468,2,FALSE))</f>
        <v>0</v>
      </c>
      <c r="D40" s="18">
        <f>IF(B40="",0,VLOOKUP('070504'!B40,Cenik!$A$3:$C$468,3,FALSE))</f>
        <v>0</v>
      </c>
      <c r="E40" s="30"/>
      <c r="F40" s="28">
        <f t="shared" si="2"/>
        <v>0</v>
      </c>
    </row>
    <row r="41" spans="1:6">
      <c r="A41" s="21"/>
      <c r="B41" s="29"/>
      <c r="C41" s="18">
        <f>IF(B41="",0,VLOOKUP('070504'!B41,Cenik!$A$3:$C$468,2,FALSE))</f>
        <v>0</v>
      </c>
      <c r="D41" s="18">
        <f>IF(B41="",0,VLOOKUP('070504'!B41,Cenik!$A$3:$C$468,3,FALSE))</f>
        <v>0</v>
      </c>
      <c r="E41" s="30"/>
      <c r="F41" s="28">
        <f t="shared" si="2"/>
        <v>0</v>
      </c>
    </row>
    <row r="42" spans="1:6">
      <c r="A42" s="21"/>
      <c r="B42" s="29"/>
      <c r="C42" s="18">
        <f>IF(B42="",0,VLOOKUP('070504'!B42,Cenik!$A$3:$C$468,2,FALSE))</f>
        <v>0</v>
      </c>
      <c r="D42" s="18">
        <f>IF(B42="",0,VLOOKUP('070504'!B42,Cenik!$A$3:$C$468,3,FALSE))</f>
        <v>0</v>
      </c>
      <c r="E42" s="30"/>
      <c r="F42" s="28">
        <f t="shared" si="2"/>
        <v>0</v>
      </c>
    </row>
    <row r="43" spans="1:6">
      <c r="A43" s="21"/>
      <c r="B43" s="29"/>
      <c r="C43" s="18">
        <f>IF(B43="",0,VLOOKUP('070504'!B43,Cenik!$A$3:$C$468,2,FALSE))</f>
        <v>0</v>
      </c>
      <c r="D43" s="18">
        <f>IF(B43="",0,VLOOKUP('070504'!B43,Cenik!$A$3:$C$468,3,FALSE))</f>
        <v>0</v>
      </c>
      <c r="E43" s="30"/>
      <c r="F43" s="28">
        <f t="shared" si="2"/>
        <v>0</v>
      </c>
    </row>
    <row r="44" spans="1:6" ht="13.5" thickBot="1">
      <c r="A44" s="35"/>
      <c r="B44" s="36"/>
      <c r="C44" s="37">
        <f>IF(B44="",0,VLOOKUP('070504'!B44,Cenik!$A$3:$C$468,2,FALSE))</f>
        <v>0</v>
      </c>
      <c r="D44" s="37">
        <f>IF(B44="",0,VLOOKUP('070504'!B44,Cenik!$A$3:$C$468,3,FALSE))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597</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818</v>
      </c>
      <c r="C1" s="210"/>
      <c r="D1" s="211"/>
      <c r="E1" s="215" t="s">
        <v>384</v>
      </c>
      <c r="F1" s="217" t="s">
        <v>70</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IF(B5="",0,VLOOKUP('070505'!B5,Cenik!$A$3:$C$468,2,FALSE))</f>
        <v>0</v>
      </c>
      <c r="D5" s="18">
        <f>IF(B5="",0,VLOOKUP('070505'!B5,Cenik!$A$3:$C$468,3,FALSE))</f>
        <v>0</v>
      </c>
      <c r="E5" s="19"/>
      <c r="F5" s="20">
        <f t="shared" ref="F5:F14" si="0">D5*E5</f>
        <v>0</v>
      </c>
    </row>
    <row r="6" spans="1:6">
      <c r="A6" s="21"/>
      <c r="B6" s="22"/>
      <c r="C6" s="18">
        <f>IF(B6="",0,VLOOKUP('070505'!B6,Cenik!$A$3:$C$468,2,FALSE))</f>
        <v>0</v>
      </c>
      <c r="D6" s="18">
        <f>IF(B6="",0,VLOOKUP('070505'!B6,Cenik!$A$3:$C$468,3,FALSE))</f>
        <v>0</v>
      </c>
      <c r="E6" s="23"/>
      <c r="F6" s="20">
        <f t="shared" si="0"/>
        <v>0</v>
      </c>
    </row>
    <row r="7" spans="1:6">
      <c r="A7" s="21"/>
      <c r="B7" s="22"/>
      <c r="C7" s="18">
        <f>IF(B7="",0,VLOOKUP('070505'!B7,Cenik!$A$3:$C$468,2,FALSE))</f>
        <v>0</v>
      </c>
      <c r="D7" s="18">
        <f>IF(B7="",0,VLOOKUP('070505'!B7,Cenik!$A$3:$C$468,3,FALSE))</f>
        <v>0</v>
      </c>
      <c r="E7" s="23"/>
      <c r="F7" s="20">
        <f t="shared" si="0"/>
        <v>0</v>
      </c>
    </row>
    <row r="8" spans="1:6">
      <c r="A8" s="21"/>
      <c r="B8" s="22"/>
      <c r="C8" s="18">
        <f>IF(B8="",0,VLOOKUP('070505'!B8,Cenik!$A$3:$C$468,2,FALSE))</f>
        <v>0</v>
      </c>
      <c r="D8" s="18">
        <f>IF(B8="",0,VLOOKUP('070505'!B8,Cenik!$A$3:$C$468,3,FALSE))</f>
        <v>0</v>
      </c>
      <c r="E8" s="23"/>
      <c r="F8" s="20">
        <f t="shared" si="0"/>
        <v>0</v>
      </c>
    </row>
    <row r="9" spans="1:6">
      <c r="A9" s="21"/>
      <c r="B9" s="22"/>
      <c r="C9" s="18">
        <f>IF(B9="",0,VLOOKUP('070505'!B9,Cenik!$A$3:$C$468,2,FALSE))</f>
        <v>0</v>
      </c>
      <c r="D9" s="18">
        <f>IF(B9="",0,VLOOKUP('070505'!B9,Cenik!$A$3:$C$468,3,FALSE))</f>
        <v>0</v>
      </c>
      <c r="E9" s="23"/>
      <c r="F9" s="20">
        <f t="shared" si="0"/>
        <v>0</v>
      </c>
    </row>
    <row r="10" spans="1:6">
      <c r="A10" s="21"/>
      <c r="B10" s="22"/>
      <c r="C10" s="18">
        <f>IF(B10="",0,VLOOKUP('070505'!B10,Cenik!$A$3:$C$468,2,FALSE))</f>
        <v>0</v>
      </c>
      <c r="D10" s="18">
        <f>IF(B10="",0,VLOOKUP('070505'!B10,Cenik!$A$3:$C$468,3,FALSE))</f>
        <v>0</v>
      </c>
      <c r="E10" s="23"/>
      <c r="F10" s="20">
        <f t="shared" si="0"/>
        <v>0</v>
      </c>
    </row>
    <row r="11" spans="1:6">
      <c r="A11" s="21"/>
      <c r="B11" s="22"/>
      <c r="C11" s="18">
        <f>IF(B11="",0,VLOOKUP('070505'!B11,Cenik!$A$3:$C$468,2,FALSE))</f>
        <v>0</v>
      </c>
      <c r="D11" s="18">
        <f>IF(B11="",0,VLOOKUP('070505'!B11,Cenik!$A$3:$C$468,3,FALSE))</f>
        <v>0</v>
      </c>
      <c r="E11" s="23"/>
      <c r="F11" s="20">
        <f t="shared" si="0"/>
        <v>0</v>
      </c>
    </row>
    <row r="12" spans="1:6">
      <c r="A12" s="21"/>
      <c r="B12" s="22"/>
      <c r="C12" s="18">
        <f>IF(B12="",0,VLOOKUP('070505'!B12,Cenik!$A$3:$C$468,2,FALSE))</f>
        <v>0</v>
      </c>
      <c r="D12" s="18">
        <f>IF(B12="",0,VLOOKUP('070505'!B12,Cenik!$A$3:$C$468,3,FALSE))</f>
        <v>0</v>
      </c>
      <c r="E12" s="23"/>
      <c r="F12" s="20">
        <f t="shared" si="0"/>
        <v>0</v>
      </c>
    </row>
    <row r="13" spans="1:6">
      <c r="A13" s="21"/>
      <c r="B13" s="22"/>
      <c r="C13" s="18">
        <f>IF(B13="",0,VLOOKUP('070505'!B13,Cenik!$A$3:$C$468,2,FALSE))</f>
        <v>0</v>
      </c>
      <c r="D13" s="18">
        <f>IF(B13="",0,VLOOKUP('070505'!B13,Cenik!$A$3:$C$468,3,FALSE))</f>
        <v>0</v>
      </c>
      <c r="E13" s="23"/>
      <c r="F13" s="20">
        <f t="shared" si="0"/>
        <v>0</v>
      </c>
    </row>
    <row r="14" spans="1:6" ht="13.5" thickBot="1">
      <c r="A14" s="21"/>
      <c r="B14" s="22"/>
      <c r="C14" s="18">
        <f>IF(B14="",0,VLOOKUP('070505'!B14,Cenik!$A$3:$C$468,2,FALSE))</f>
        <v>0</v>
      </c>
      <c r="D14" s="18">
        <f>IF(B14="",0,VLOOKUP('070505'!B14,Cenik!$A$3:$C$468,3,FALSE))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IF(B16="",0,VLOOKUP('070505'!B16,Cenik!$A$3:$C$468,2,FALSE))</f>
        <v>0</v>
      </c>
      <c r="D16" s="18">
        <f>IF(B16="",0,VLOOKUP('070505'!B16,Cenik!$A$3:$C$468,3,FALSE))</f>
        <v>0</v>
      </c>
      <c r="E16" s="27"/>
      <c r="F16" s="28">
        <f t="shared" ref="F16:F29" si="1">D16*E16</f>
        <v>0</v>
      </c>
    </row>
    <row r="17" spans="1:9">
      <c r="A17" s="21"/>
      <c r="B17" s="29"/>
      <c r="C17" s="18">
        <f>IF(B17="",0,VLOOKUP('070505'!B17,Cenik!$A$3:$C$468,2,FALSE))</f>
        <v>0</v>
      </c>
      <c r="D17" s="18">
        <f>IF(B17="",0,VLOOKUP('070505'!B17,Cenik!$A$3:$C$468,3,FALSE))</f>
        <v>0</v>
      </c>
      <c r="E17" s="30"/>
      <c r="F17" s="28">
        <f t="shared" si="1"/>
        <v>0</v>
      </c>
    </row>
    <row r="18" spans="1:9">
      <c r="A18" s="21"/>
      <c r="B18" s="31"/>
      <c r="C18" s="18">
        <f>IF(B18="",0,VLOOKUP('070505'!B18,Cenik!$A$3:$C$468,2,FALSE))</f>
        <v>0</v>
      </c>
      <c r="D18" s="18">
        <f>IF(B18="",0,VLOOKUP('070505'!B18,Cenik!$A$3:$C$468,3,FALSE))</f>
        <v>0</v>
      </c>
      <c r="E18" s="30"/>
      <c r="F18" s="28">
        <f t="shared" si="1"/>
        <v>0</v>
      </c>
    </row>
    <row r="19" spans="1:9">
      <c r="A19" s="21"/>
      <c r="B19" s="29"/>
      <c r="C19" s="18">
        <f>IF(B19="",0,VLOOKUP('070505'!B19,Cenik!$A$3:$C$468,2,FALSE))</f>
        <v>0</v>
      </c>
      <c r="D19" s="18">
        <f>IF(B19="",0,VLOOKUP('070505'!B19,Cenik!$A$3:$C$468,3,FALSE))</f>
        <v>0</v>
      </c>
      <c r="E19" s="30"/>
      <c r="F19" s="28">
        <f t="shared" si="1"/>
        <v>0</v>
      </c>
    </row>
    <row r="20" spans="1:9">
      <c r="A20" s="21"/>
      <c r="B20" s="29"/>
      <c r="C20" s="18">
        <f>IF(B20="",0,VLOOKUP('070505'!B20,Cenik!$A$3:$C$468,2,FALSE))</f>
        <v>0</v>
      </c>
      <c r="D20" s="18">
        <f>IF(B20="",0,VLOOKUP('070505'!B20,Cenik!$A$3:$C$468,3,FALSE))</f>
        <v>0</v>
      </c>
      <c r="E20" s="30"/>
      <c r="F20" s="28">
        <f t="shared" si="1"/>
        <v>0</v>
      </c>
    </row>
    <row r="21" spans="1:9">
      <c r="A21" s="21"/>
      <c r="B21" s="29"/>
      <c r="C21" s="18">
        <f>IF(B21="",0,VLOOKUP('070505'!B21,Cenik!$A$3:$C$468,2,FALSE))</f>
        <v>0</v>
      </c>
      <c r="D21" s="18">
        <f>IF(B21="",0,VLOOKUP('070505'!B21,Cenik!$A$3:$C$468,3,FALSE))</f>
        <v>0</v>
      </c>
      <c r="E21" s="30"/>
      <c r="F21" s="28">
        <f t="shared" si="1"/>
        <v>0</v>
      </c>
    </row>
    <row r="22" spans="1:9">
      <c r="A22" s="21"/>
      <c r="B22" s="29"/>
      <c r="C22" s="18">
        <f>IF(B22="",0,VLOOKUP('070505'!B22,Cenik!$A$3:$C$468,2,FALSE))</f>
        <v>0</v>
      </c>
      <c r="D22" s="18">
        <f>IF(B22="",0,VLOOKUP('070505'!B22,Cenik!$A$3:$C$468,3,FALSE))</f>
        <v>0</v>
      </c>
      <c r="E22" s="30"/>
      <c r="F22" s="28">
        <f t="shared" si="1"/>
        <v>0</v>
      </c>
    </row>
    <row r="23" spans="1:9">
      <c r="A23" s="21"/>
      <c r="B23" s="29"/>
      <c r="C23" s="18">
        <f>IF(B23="",0,VLOOKUP('070505'!B23,Cenik!$A$3:$C$468,2,FALSE))</f>
        <v>0</v>
      </c>
      <c r="D23" s="18">
        <f>IF(B23="",0,VLOOKUP('070505'!B23,Cenik!$A$3:$C$468,3,FALSE))</f>
        <v>0</v>
      </c>
      <c r="E23" s="30"/>
      <c r="F23" s="28">
        <f t="shared" si="1"/>
        <v>0</v>
      </c>
    </row>
    <row r="24" spans="1:9">
      <c r="A24" s="21"/>
      <c r="B24" s="29"/>
      <c r="C24" s="18">
        <f>IF(B24="",0,VLOOKUP('070505'!B24,Cenik!$A$3:$C$468,2,FALSE))</f>
        <v>0</v>
      </c>
      <c r="D24" s="18">
        <f>IF(B24="",0,VLOOKUP('070505'!B24,Cenik!$A$3:$C$468,3,FALSE))</f>
        <v>0</v>
      </c>
      <c r="E24" s="30"/>
      <c r="F24" s="28">
        <f t="shared" si="1"/>
        <v>0</v>
      </c>
    </row>
    <row r="25" spans="1:9">
      <c r="A25" s="21"/>
      <c r="B25" s="29"/>
      <c r="C25" s="18">
        <f>IF(B25="",0,VLOOKUP('070505'!B25,Cenik!$A$3:$C$468,2,FALSE))</f>
        <v>0</v>
      </c>
      <c r="D25" s="18">
        <f>IF(B25="",0,VLOOKUP('070505'!B25,Cenik!$A$3:$C$468,3,FALSE))</f>
        <v>0</v>
      </c>
      <c r="E25" s="30"/>
      <c r="F25" s="28">
        <f t="shared" si="1"/>
        <v>0</v>
      </c>
    </row>
    <row r="26" spans="1:9">
      <c r="A26" s="21"/>
      <c r="B26" s="29"/>
      <c r="C26" s="18">
        <f>IF(B26="",0,VLOOKUP('070505'!B26,Cenik!$A$3:$C$468,2,FALSE))</f>
        <v>0</v>
      </c>
      <c r="D26" s="18">
        <f>IF(B26="",0,VLOOKUP('070505'!B26,Cenik!$A$3:$C$468,3,FALSE))</f>
        <v>0</v>
      </c>
      <c r="E26" s="30"/>
      <c r="F26" s="28">
        <f t="shared" si="1"/>
        <v>0</v>
      </c>
    </row>
    <row r="27" spans="1:9">
      <c r="A27" s="21"/>
      <c r="B27" s="29"/>
      <c r="C27" s="18">
        <f>IF(B27="",0,VLOOKUP('070505'!B27,Cenik!$A$3:$C$468,2,FALSE))</f>
        <v>0</v>
      </c>
      <c r="D27" s="18">
        <f>IF(B27="",0,VLOOKUP('070505'!B27,Cenik!$A$3:$C$468,3,FALSE))</f>
        <v>0</v>
      </c>
      <c r="E27" s="30"/>
      <c r="F27" s="28">
        <f t="shared" si="1"/>
        <v>0</v>
      </c>
    </row>
    <row r="28" spans="1:9">
      <c r="A28" s="21"/>
      <c r="B28" s="29"/>
      <c r="C28" s="18">
        <f>IF(B28="",0,VLOOKUP('070505'!B28,Cenik!$A$3:$C$468,2,FALSE))</f>
        <v>0</v>
      </c>
      <c r="D28" s="18">
        <f>IF(B28="",0,VLOOKUP('070505'!B28,Cenik!$A$3:$C$468,3,FALSE))</f>
        <v>0</v>
      </c>
      <c r="E28" s="30"/>
      <c r="F28" s="28">
        <f t="shared" si="1"/>
        <v>0</v>
      </c>
    </row>
    <row r="29" spans="1:9" ht="13.5" thickBot="1">
      <c r="A29" s="21"/>
      <c r="B29" s="29"/>
      <c r="C29" s="18">
        <f>IF(B29="",0,VLOOKUP('070505'!B29,Cenik!$A$3:$C$468,2,FALSE))</f>
        <v>0</v>
      </c>
      <c r="D29" s="18">
        <f>IF(B29="",0,VLOOKUP('070505'!B29,Cenik!$A$3:$C$468,3,FALSE))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IF(B31="",0,VLOOKUP('070505'!B31,Cenik!$A$3:$C$468,2,FALSE))</f>
        <v>0</v>
      </c>
      <c r="D31" s="33">
        <f>IF(B31="",0,VLOOKUP('070505'!B31,Cenik!$A$3:$C$468,3,FALSE))</f>
        <v>0</v>
      </c>
      <c r="E31" s="27"/>
      <c r="F31" s="34">
        <f t="shared" ref="F31:F44" si="2">D31*E31</f>
        <v>0</v>
      </c>
      <c r="I31" s="7"/>
    </row>
    <row r="32" spans="1:9">
      <c r="A32" s="21"/>
      <c r="B32" s="29"/>
      <c r="C32" s="18">
        <f>IF(B32="",0,VLOOKUP('070505'!B32,Cenik!$A$3:$C$468,2,FALSE))</f>
        <v>0</v>
      </c>
      <c r="D32" s="18">
        <f>IF(B32="",0,VLOOKUP('070505'!B32,Cenik!$A$3:$C$468,3,FALSE))</f>
        <v>0</v>
      </c>
      <c r="E32" s="30"/>
      <c r="F32" s="28">
        <f t="shared" si="2"/>
        <v>0</v>
      </c>
      <c r="I32" s="7"/>
    </row>
    <row r="33" spans="1:6">
      <c r="A33" s="21"/>
      <c r="B33" s="29"/>
      <c r="C33" s="18">
        <f>IF(B33="",0,VLOOKUP('070505'!B33,Cenik!$A$3:$C$468,2,FALSE))</f>
        <v>0</v>
      </c>
      <c r="D33" s="18">
        <f>IF(B33="",0,VLOOKUP('070505'!B33,Cenik!$A$3:$C$468,3,FALSE))</f>
        <v>0</v>
      </c>
      <c r="E33" s="30"/>
      <c r="F33" s="28">
        <f t="shared" si="2"/>
        <v>0</v>
      </c>
    </row>
    <row r="34" spans="1:6">
      <c r="A34" s="21"/>
      <c r="B34" s="29"/>
      <c r="C34" s="18">
        <f>IF(B34="",0,VLOOKUP('070505'!B34,Cenik!$A$3:$C$468,2,FALSE))</f>
        <v>0</v>
      </c>
      <c r="D34" s="18">
        <f>IF(B34="",0,VLOOKUP('070505'!B34,Cenik!$A$3:$C$468,3,FALSE))</f>
        <v>0</v>
      </c>
      <c r="E34" s="30"/>
      <c r="F34" s="28">
        <f t="shared" si="2"/>
        <v>0</v>
      </c>
    </row>
    <row r="35" spans="1:6">
      <c r="A35" s="21"/>
      <c r="B35" s="29"/>
      <c r="C35" s="18">
        <f>IF(B35="",0,VLOOKUP('070505'!B35,Cenik!$A$3:$C$468,2,FALSE))</f>
        <v>0</v>
      </c>
      <c r="D35" s="18">
        <f>IF(B35="",0,VLOOKUP('070505'!B35,Cenik!$A$3:$C$468,3,FALSE))</f>
        <v>0</v>
      </c>
      <c r="E35" s="30"/>
      <c r="F35" s="28">
        <f t="shared" si="2"/>
        <v>0</v>
      </c>
    </row>
    <row r="36" spans="1:6">
      <c r="A36" s="21"/>
      <c r="B36" s="29"/>
      <c r="C36" s="18">
        <f>IF(B36="",0,VLOOKUP('070505'!B36,Cenik!$A$3:$C$468,2,FALSE))</f>
        <v>0</v>
      </c>
      <c r="D36" s="18">
        <f>IF(B36="",0,VLOOKUP('070505'!B36,Cenik!$A$3:$C$468,3,FALSE))</f>
        <v>0</v>
      </c>
      <c r="E36" s="30"/>
      <c r="F36" s="28">
        <f t="shared" si="2"/>
        <v>0</v>
      </c>
    </row>
    <row r="37" spans="1:6">
      <c r="A37" s="21"/>
      <c r="B37" s="29"/>
      <c r="C37" s="18">
        <f>IF(B37="",0,VLOOKUP('070505'!B37,Cenik!$A$3:$C$468,2,FALSE))</f>
        <v>0</v>
      </c>
      <c r="D37" s="18">
        <f>IF(B37="",0,VLOOKUP('070505'!B37,Cenik!$A$3:$C$468,3,FALSE))</f>
        <v>0</v>
      </c>
      <c r="E37" s="30"/>
      <c r="F37" s="28">
        <f t="shared" si="2"/>
        <v>0</v>
      </c>
    </row>
    <row r="38" spans="1:6">
      <c r="A38" s="21"/>
      <c r="B38" s="29"/>
      <c r="C38" s="18">
        <f>IF(B38="",0,VLOOKUP('070505'!B38,Cenik!$A$3:$C$468,2,FALSE))</f>
        <v>0</v>
      </c>
      <c r="D38" s="18">
        <f>IF(B38="",0,VLOOKUP('070505'!B38,Cenik!$A$3:$C$468,3,FALSE))</f>
        <v>0</v>
      </c>
      <c r="E38" s="30"/>
      <c r="F38" s="28">
        <f t="shared" si="2"/>
        <v>0</v>
      </c>
    </row>
    <row r="39" spans="1:6">
      <c r="A39" s="21"/>
      <c r="B39" s="29"/>
      <c r="C39" s="18">
        <f>IF(B39="",0,VLOOKUP('070505'!B39,Cenik!$A$3:$C$468,2,FALSE))</f>
        <v>0</v>
      </c>
      <c r="D39" s="18">
        <f>IF(B39="",0,VLOOKUP('070505'!B39,Cenik!$A$3:$C$468,3,FALSE))</f>
        <v>0</v>
      </c>
      <c r="E39" s="30"/>
      <c r="F39" s="28">
        <f t="shared" si="2"/>
        <v>0</v>
      </c>
    </row>
    <row r="40" spans="1:6">
      <c r="A40" s="21"/>
      <c r="B40" s="29"/>
      <c r="C40" s="18">
        <f>IF(B40="",0,VLOOKUP('070505'!B40,Cenik!$A$3:$C$468,2,FALSE))</f>
        <v>0</v>
      </c>
      <c r="D40" s="18">
        <f>IF(B40="",0,VLOOKUP('070505'!B40,Cenik!$A$3:$C$468,3,FALSE))</f>
        <v>0</v>
      </c>
      <c r="E40" s="30"/>
      <c r="F40" s="28">
        <f t="shared" si="2"/>
        <v>0</v>
      </c>
    </row>
    <row r="41" spans="1:6">
      <c r="A41" s="21"/>
      <c r="B41" s="29"/>
      <c r="C41" s="18">
        <f>IF(B41="",0,VLOOKUP('070505'!B41,Cenik!$A$3:$C$468,2,FALSE))</f>
        <v>0</v>
      </c>
      <c r="D41" s="18">
        <f>IF(B41="",0,VLOOKUP('070505'!B41,Cenik!$A$3:$C$468,3,FALSE))</f>
        <v>0</v>
      </c>
      <c r="E41" s="30"/>
      <c r="F41" s="28">
        <f t="shared" si="2"/>
        <v>0</v>
      </c>
    </row>
    <row r="42" spans="1:6">
      <c r="A42" s="21"/>
      <c r="B42" s="29"/>
      <c r="C42" s="18">
        <f>IF(B42="",0,VLOOKUP('070505'!B42,Cenik!$A$3:$C$468,2,FALSE))</f>
        <v>0</v>
      </c>
      <c r="D42" s="18">
        <f>IF(B42="",0,VLOOKUP('070505'!B42,Cenik!$A$3:$C$468,3,FALSE))</f>
        <v>0</v>
      </c>
      <c r="E42" s="30"/>
      <c r="F42" s="28">
        <f t="shared" si="2"/>
        <v>0</v>
      </c>
    </row>
    <row r="43" spans="1:6">
      <c r="A43" s="21"/>
      <c r="B43" s="29"/>
      <c r="C43" s="18">
        <f>IF(B43="",0,VLOOKUP('070505'!B43,Cenik!$A$3:$C$468,2,FALSE))</f>
        <v>0</v>
      </c>
      <c r="D43" s="18">
        <f>IF(B43="",0,VLOOKUP('070505'!B43,Cenik!$A$3:$C$468,3,FALSE))</f>
        <v>0</v>
      </c>
      <c r="E43" s="30"/>
      <c r="F43" s="28">
        <f t="shared" si="2"/>
        <v>0</v>
      </c>
    </row>
    <row r="44" spans="1:6" ht="13.5" thickBot="1">
      <c r="A44" s="35"/>
      <c r="B44" s="36"/>
      <c r="C44" s="37">
        <f>IF(B44="",0,VLOOKUP('070505'!B44,Cenik!$A$3:$C$468,2,FALSE))</f>
        <v>0</v>
      </c>
      <c r="D44" s="37">
        <f>IF(B44="",0,VLOOKUP('070505'!B44,Cenik!$A$3:$C$468,3,FALSE))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596</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819</v>
      </c>
      <c r="C1" s="210"/>
      <c r="D1" s="211"/>
      <c r="E1" s="215" t="s">
        <v>384</v>
      </c>
      <c r="F1" s="217" t="s">
        <v>70</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IF(B5="",0,VLOOKUP('070601'!B5,Cenik!$A$3:$C$468,2,FALSE))</f>
        <v>0</v>
      </c>
      <c r="D5" s="18">
        <f>IF(B5="",0,VLOOKUP('070601'!B5,Cenik!$A$3:$C$468,3,FALSE))</f>
        <v>0</v>
      </c>
      <c r="E5" s="19"/>
      <c r="F5" s="20">
        <f t="shared" ref="F5:F14" si="0">D5*E5</f>
        <v>0</v>
      </c>
    </row>
    <row r="6" spans="1:6">
      <c r="A6" s="21"/>
      <c r="B6" s="22"/>
      <c r="C6" s="18">
        <f>IF(B6="",0,VLOOKUP('070601'!B6,Cenik!$A$3:$C$468,2,FALSE))</f>
        <v>0</v>
      </c>
      <c r="D6" s="18">
        <f>IF(B6="",0,VLOOKUP('070601'!B6,Cenik!$A$3:$C$468,3,FALSE))</f>
        <v>0</v>
      </c>
      <c r="E6" s="23"/>
      <c r="F6" s="20">
        <f t="shared" si="0"/>
        <v>0</v>
      </c>
    </row>
    <row r="7" spans="1:6">
      <c r="A7" s="21"/>
      <c r="B7" s="22"/>
      <c r="C7" s="18">
        <f>IF(B7="",0,VLOOKUP('070601'!B7,Cenik!$A$3:$C$468,2,FALSE))</f>
        <v>0</v>
      </c>
      <c r="D7" s="18">
        <f>IF(B7="",0,VLOOKUP('070601'!B7,Cenik!$A$3:$C$468,3,FALSE))</f>
        <v>0</v>
      </c>
      <c r="E7" s="23"/>
      <c r="F7" s="20">
        <f t="shared" si="0"/>
        <v>0</v>
      </c>
    </row>
    <row r="8" spans="1:6">
      <c r="A8" s="21"/>
      <c r="B8" s="22"/>
      <c r="C8" s="18">
        <f>IF(B8="",0,VLOOKUP('070601'!B8,Cenik!$A$3:$C$468,2,FALSE))</f>
        <v>0</v>
      </c>
      <c r="D8" s="18">
        <f>IF(B8="",0,VLOOKUP('070601'!B8,Cenik!$A$3:$C$468,3,FALSE))</f>
        <v>0</v>
      </c>
      <c r="E8" s="23"/>
      <c r="F8" s="20">
        <f t="shared" si="0"/>
        <v>0</v>
      </c>
    </row>
    <row r="9" spans="1:6">
      <c r="A9" s="21"/>
      <c r="B9" s="22"/>
      <c r="C9" s="18">
        <f>IF(B9="",0,VLOOKUP('070601'!B9,Cenik!$A$3:$C$468,2,FALSE))</f>
        <v>0</v>
      </c>
      <c r="D9" s="18">
        <f>IF(B9="",0,VLOOKUP('070601'!B9,Cenik!$A$3:$C$468,3,FALSE))</f>
        <v>0</v>
      </c>
      <c r="E9" s="23"/>
      <c r="F9" s="20">
        <f t="shared" si="0"/>
        <v>0</v>
      </c>
    </row>
    <row r="10" spans="1:6">
      <c r="A10" s="21"/>
      <c r="B10" s="22"/>
      <c r="C10" s="18">
        <f>IF(B10="",0,VLOOKUP('070601'!B10,Cenik!$A$3:$C$468,2,FALSE))</f>
        <v>0</v>
      </c>
      <c r="D10" s="18">
        <f>IF(B10="",0,VLOOKUP('070601'!B10,Cenik!$A$3:$C$468,3,FALSE))</f>
        <v>0</v>
      </c>
      <c r="E10" s="23"/>
      <c r="F10" s="20">
        <f t="shared" si="0"/>
        <v>0</v>
      </c>
    </row>
    <row r="11" spans="1:6">
      <c r="A11" s="21"/>
      <c r="B11" s="22"/>
      <c r="C11" s="18">
        <f>IF(B11="",0,VLOOKUP('070601'!B11,Cenik!$A$3:$C$468,2,FALSE))</f>
        <v>0</v>
      </c>
      <c r="D11" s="18">
        <f>IF(B11="",0,VLOOKUP('070601'!B11,Cenik!$A$3:$C$468,3,FALSE))</f>
        <v>0</v>
      </c>
      <c r="E11" s="23"/>
      <c r="F11" s="20">
        <f t="shared" si="0"/>
        <v>0</v>
      </c>
    </row>
    <row r="12" spans="1:6">
      <c r="A12" s="21"/>
      <c r="B12" s="22"/>
      <c r="C12" s="18">
        <f>IF(B12="",0,VLOOKUP('070601'!B12,Cenik!$A$3:$C$468,2,FALSE))</f>
        <v>0</v>
      </c>
      <c r="D12" s="18">
        <f>IF(B12="",0,VLOOKUP('070601'!B12,Cenik!$A$3:$C$468,3,FALSE))</f>
        <v>0</v>
      </c>
      <c r="E12" s="23"/>
      <c r="F12" s="20">
        <f t="shared" si="0"/>
        <v>0</v>
      </c>
    </row>
    <row r="13" spans="1:6">
      <c r="A13" s="21"/>
      <c r="B13" s="22"/>
      <c r="C13" s="18">
        <f>IF(B13="",0,VLOOKUP('070601'!B13,Cenik!$A$3:$C$468,2,FALSE))</f>
        <v>0</v>
      </c>
      <c r="D13" s="18">
        <f>IF(B13="",0,VLOOKUP('070601'!B13,Cenik!$A$3:$C$468,3,FALSE))</f>
        <v>0</v>
      </c>
      <c r="E13" s="23"/>
      <c r="F13" s="20">
        <f t="shared" si="0"/>
        <v>0</v>
      </c>
    </row>
    <row r="14" spans="1:6" ht="13.5" thickBot="1">
      <c r="A14" s="21"/>
      <c r="B14" s="22"/>
      <c r="C14" s="18">
        <f>IF(B14="",0,VLOOKUP('070601'!B14,Cenik!$A$3:$C$468,2,FALSE))</f>
        <v>0</v>
      </c>
      <c r="D14" s="18">
        <f>IF(B14="",0,VLOOKUP('070601'!B14,Cenik!$A$3:$C$468,3,FALSE))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IF(B16="",0,VLOOKUP('070601'!B16,Cenik!$A$3:$C$468,2,FALSE))</f>
        <v>0</v>
      </c>
      <c r="D16" s="18">
        <f>IF(B16="",0,VLOOKUP('070601'!B16,Cenik!$A$3:$C$468,3,FALSE))</f>
        <v>0</v>
      </c>
      <c r="E16" s="27"/>
      <c r="F16" s="28">
        <f t="shared" ref="F16:F29" si="1">D16*E16</f>
        <v>0</v>
      </c>
    </row>
    <row r="17" spans="1:9">
      <c r="A17" s="21"/>
      <c r="B17" s="29"/>
      <c r="C17" s="18">
        <f>IF(B17="",0,VLOOKUP('070601'!B17,Cenik!$A$3:$C$468,2,FALSE))</f>
        <v>0</v>
      </c>
      <c r="D17" s="18">
        <f>IF(B17="",0,VLOOKUP('070601'!B17,Cenik!$A$3:$C$468,3,FALSE))</f>
        <v>0</v>
      </c>
      <c r="E17" s="30"/>
      <c r="F17" s="28">
        <f t="shared" si="1"/>
        <v>0</v>
      </c>
    </row>
    <row r="18" spans="1:9">
      <c r="A18" s="21"/>
      <c r="B18" s="31"/>
      <c r="C18" s="18">
        <f>IF(B18="",0,VLOOKUP('070601'!B18,Cenik!$A$3:$C$468,2,FALSE))</f>
        <v>0</v>
      </c>
      <c r="D18" s="18">
        <f>IF(B18="",0,VLOOKUP('070601'!B18,Cenik!$A$3:$C$468,3,FALSE))</f>
        <v>0</v>
      </c>
      <c r="E18" s="30"/>
      <c r="F18" s="28">
        <f t="shared" si="1"/>
        <v>0</v>
      </c>
    </row>
    <row r="19" spans="1:9">
      <c r="A19" s="21"/>
      <c r="B19" s="29"/>
      <c r="C19" s="18">
        <f>IF(B19="",0,VLOOKUP('070601'!B19,Cenik!$A$3:$C$468,2,FALSE))</f>
        <v>0</v>
      </c>
      <c r="D19" s="18">
        <f>IF(B19="",0,VLOOKUP('070601'!B19,Cenik!$A$3:$C$468,3,FALSE))</f>
        <v>0</v>
      </c>
      <c r="E19" s="30"/>
      <c r="F19" s="28">
        <f t="shared" si="1"/>
        <v>0</v>
      </c>
    </row>
    <row r="20" spans="1:9">
      <c r="A20" s="21"/>
      <c r="B20" s="29"/>
      <c r="C20" s="18">
        <f>IF(B20="",0,VLOOKUP('070601'!B20,Cenik!$A$3:$C$468,2,FALSE))</f>
        <v>0</v>
      </c>
      <c r="D20" s="18">
        <f>IF(B20="",0,VLOOKUP('070601'!B20,Cenik!$A$3:$C$468,3,FALSE))</f>
        <v>0</v>
      </c>
      <c r="E20" s="30"/>
      <c r="F20" s="28">
        <f t="shared" si="1"/>
        <v>0</v>
      </c>
    </row>
    <row r="21" spans="1:9">
      <c r="A21" s="21"/>
      <c r="B21" s="29"/>
      <c r="C21" s="18">
        <f>IF(B21="",0,VLOOKUP('070601'!B21,Cenik!$A$3:$C$468,2,FALSE))</f>
        <v>0</v>
      </c>
      <c r="D21" s="18">
        <f>IF(B21="",0,VLOOKUP('070601'!B21,Cenik!$A$3:$C$468,3,FALSE))</f>
        <v>0</v>
      </c>
      <c r="E21" s="30"/>
      <c r="F21" s="28">
        <f t="shared" si="1"/>
        <v>0</v>
      </c>
    </row>
    <row r="22" spans="1:9">
      <c r="A22" s="21"/>
      <c r="B22" s="29"/>
      <c r="C22" s="18">
        <f>IF(B22="",0,VLOOKUP('070601'!B22,Cenik!$A$3:$C$468,2,FALSE))</f>
        <v>0</v>
      </c>
      <c r="D22" s="18">
        <f>IF(B22="",0,VLOOKUP('070601'!B22,Cenik!$A$3:$C$468,3,FALSE))</f>
        <v>0</v>
      </c>
      <c r="E22" s="30"/>
      <c r="F22" s="28">
        <f t="shared" si="1"/>
        <v>0</v>
      </c>
    </row>
    <row r="23" spans="1:9">
      <c r="A23" s="21"/>
      <c r="B23" s="29"/>
      <c r="C23" s="18">
        <f>IF(B23="",0,VLOOKUP('070601'!B23,Cenik!$A$3:$C$468,2,FALSE))</f>
        <v>0</v>
      </c>
      <c r="D23" s="18">
        <f>IF(B23="",0,VLOOKUP('070601'!B23,Cenik!$A$3:$C$468,3,FALSE))</f>
        <v>0</v>
      </c>
      <c r="E23" s="30"/>
      <c r="F23" s="28">
        <f t="shared" si="1"/>
        <v>0</v>
      </c>
    </row>
    <row r="24" spans="1:9">
      <c r="A24" s="21"/>
      <c r="B24" s="29"/>
      <c r="C24" s="18">
        <f>IF(B24="",0,VLOOKUP('070601'!B24,Cenik!$A$3:$C$468,2,FALSE))</f>
        <v>0</v>
      </c>
      <c r="D24" s="18">
        <f>IF(B24="",0,VLOOKUP('070601'!B24,Cenik!$A$3:$C$468,3,FALSE))</f>
        <v>0</v>
      </c>
      <c r="E24" s="30"/>
      <c r="F24" s="28">
        <f t="shared" si="1"/>
        <v>0</v>
      </c>
    </row>
    <row r="25" spans="1:9">
      <c r="A25" s="21"/>
      <c r="B25" s="29"/>
      <c r="C25" s="18">
        <f>IF(B25="",0,VLOOKUP('070601'!B25,Cenik!$A$3:$C$468,2,FALSE))</f>
        <v>0</v>
      </c>
      <c r="D25" s="18">
        <f>IF(B25="",0,VLOOKUP('070601'!B25,Cenik!$A$3:$C$468,3,FALSE))</f>
        <v>0</v>
      </c>
      <c r="E25" s="30"/>
      <c r="F25" s="28">
        <f t="shared" si="1"/>
        <v>0</v>
      </c>
    </row>
    <row r="26" spans="1:9">
      <c r="A26" s="21"/>
      <c r="B26" s="29"/>
      <c r="C26" s="18">
        <f>IF(B26="",0,VLOOKUP('070601'!B26,Cenik!$A$3:$C$468,2,FALSE))</f>
        <v>0</v>
      </c>
      <c r="D26" s="18">
        <f>IF(B26="",0,VLOOKUP('070601'!B26,Cenik!$A$3:$C$468,3,FALSE))</f>
        <v>0</v>
      </c>
      <c r="E26" s="30"/>
      <c r="F26" s="28">
        <f t="shared" si="1"/>
        <v>0</v>
      </c>
    </row>
    <row r="27" spans="1:9">
      <c r="A27" s="21"/>
      <c r="B27" s="29"/>
      <c r="C27" s="18">
        <f>IF(B27="",0,VLOOKUP('070601'!B27,Cenik!$A$3:$C$468,2,FALSE))</f>
        <v>0</v>
      </c>
      <c r="D27" s="18">
        <f>IF(B27="",0,VLOOKUP('070601'!B27,Cenik!$A$3:$C$468,3,FALSE))</f>
        <v>0</v>
      </c>
      <c r="E27" s="30"/>
      <c r="F27" s="28">
        <f t="shared" si="1"/>
        <v>0</v>
      </c>
    </row>
    <row r="28" spans="1:9">
      <c r="A28" s="21"/>
      <c r="B28" s="29"/>
      <c r="C28" s="18">
        <f>IF(B28="",0,VLOOKUP('070601'!B28,Cenik!$A$3:$C$468,2,FALSE))</f>
        <v>0</v>
      </c>
      <c r="D28" s="18">
        <f>IF(B28="",0,VLOOKUP('070601'!B28,Cenik!$A$3:$C$468,3,FALSE))</f>
        <v>0</v>
      </c>
      <c r="E28" s="30"/>
      <c r="F28" s="28">
        <f t="shared" si="1"/>
        <v>0</v>
      </c>
    </row>
    <row r="29" spans="1:9" ht="13.5" thickBot="1">
      <c r="A29" s="21"/>
      <c r="B29" s="29"/>
      <c r="C29" s="18">
        <f>IF(B29="",0,VLOOKUP('070601'!B29,Cenik!$A$3:$C$468,2,FALSE))</f>
        <v>0</v>
      </c>
      <c r="D29" s="18">
        <f>IF(B29="",0,VLOOKUP('070601'!B29,Cenik!$A$3:$C$468,3,FALSE))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IF(B31="",0,VLOOKUP('070601'!B31,Cenik!$A$3:$C$468,2,FALSE))</f>
        <v>0</v>
      </c>
      <c r="D31" s="33">
        <f>IF(B31="",0,VLOOKUP('070601'!B31,Cenik!$A$3:$C$468,3,FALSE))</f>
        <v>0</v>
      </c>
      <c r="E31" s="27"/>
      <c r="F31" s="34">
        <f t="shared" ref="F31:F44" si="2">D31*E31</f>
        <v>0</v>
      </c>
      <c r="I31" s="7"/>
    </row>
    <row r="32" spans="1:9">
      <c r="A32" s="21"/>
      <c r="B32" s="29"/>
      <c r="C32" s="18">
        <f>IF(B32="",0,VLOOKUP('070601'!B32,Cenik!$A$3:$C$468,2,FALSE))</f>
        <v>0</v>
      </c>
      <c r="D32" s="18">
        <f>IF(B32="",0,VLOOKUP('070601'!B32,Cenik!$A$3:$C$468,3,FALSE))</f>
        <v>0</v>
      </c>
      <c r="E32" s="30"/>
      <c r="F32" s="28">
        <f t="shared" si="2"/>
        <v>0</v>
      </c>
      <c r="I32" s="7"/>
    </row>
    <row r="33" spans="1:6">
      <c r="A33" s="21"/>
      <c r="B33" s="29"/>
      <c r="C33" s="18">
        <f>IF(B33="",0,VLOOKUP('070601'!B33,Cenik!$A$3:$C$468,2,FALSE))</f>
        <v>0</v>
      </c>
      <c r="D33" s="18">
        <f>IF(B33="",0,VLOOKUP('070601'!B33,Cenik!$A$3:$C$468,3,FALSE))</f>
        <v>0</v>
      </c>
      <c r="E33" s="30"/>
      <c r="F33" s="28">
        <f t="shared" si="2"/>
        <v>0</v>
      </c>
    </row>
    <row r="34" spans="1:6">
      <c r="A34" s="21"/>
      <c r="B34" s="29"/>
      <c r="C34" s="18">
        <f>IF(B34="",0,VLOOKUP('070601'!B34,Cenik!$A$3:$C$468,2,FALSE))</f>
        <v>0</v>
      </c>
      <c r="D34" s="18">
        <f>IF(B34="",0,VLOOKUP('070601'!B34,Cenik!$A$3:$C$468,3,FALSE))</f>
        <v>0</v>
      </c>
      <c r="E34" s="30"/>
      <c r="F34" s="28">
        <f t="shared" si="2"/>
        <v>0</v>
      </c>
    </row>
    <row r="35" spans="1:6">
      <c r="A35" s="21"/>
      <c r="B35" s="29"/>
      <c r="C35" s="18">
        <f>IF(B35="",0,VLOOKUP('070601'!B35,Cenik!$A$3:$C$468,2,FALSE))</f>
        <v>0</v>
      </c>
      <c r="D35" s="18">
        <f>IF(B35="",0,VLOOKUP('070601'!B35,Cenik!$A$3:$C$468,3,FALSE))</f>
        <v>0</v>
      </c>
      <c r="E35" s="30"/>
      <c r="F35" s="28">
        <f t="shared" si="2"/>
        <v>0</v>
      </c>
    </row>
    <row r="36" spans="1:6">
      <c r="A36" s="21"/>
      <c r="B36" s="29"/>
      <c r="C36" s="18">
        <f>IF(B36="",0,VLOOKUP('070601'!B36,Cenik!$A$3:$C$468,2,FALSE))</f>
        <v>0</v>
      </c>
      <c r="D36" s="18">
        <f>IF(B36="",0,VLOOKUP('070601'!B36,Cenik!$A$3:$C$468,3,FALSE))</f>
        <v>0</v>
      </c>
      <c r="E36" s="30"/>
      <c r="F36" s="28">
        <f t="shared" si="2"/>
        <v>0</v>
      </c>
    </row>
    <row r="37" spans="1:6">
      <c r="A37" s="21"/>
      <c r="B37" s="29"/>
      <c r="C37" s="18">
        <f>IF(B37="",0,VLOOKUP('070601'!B37,Cenik!$A$3:$C$468,2,FALSE))</f>
        <v>0</v>
      </c>
      <c r="D37" s="18">
        <f>IF(B37="",0,VLOOKUP('070601'!B37,Cenik!$A$3:$C$468,3,FALSE))</f>
        <v>0</v>
      </c>
      <c r="E37" s="30"/>
      <c r="F37" s="28">
        <f t="shared" si="2"/>
        <v>0</v>
      </c>
    </row>
    <row r="38" spans="1:6">
      <c r="A38" s="21"/>
      <c r="B38" s="29"/>
      <c r="C38" s="18">
        <f>IF(B38="",0,VLOOKUP('070601'!B38,Cenik!$A$3:$C$468,2,FALSE))</f>
        <v>0</v>
      </c>
      <c r="D38" s="18">
        <f>IF(B38="",0,VLOOKUP('070601'!B38,Cenik!$A$3:$C$468,3,FALSE))</f>
        <v>0</v>
      </c>
      <c r="E38" s="30"/>
      <c r="F38" s="28">
        <f t="shared" si="2"/>
        <v>0</v>
      </c>
    </row>
    <row r="39" spans="1:6">
      <c r="A39" s="21"/>
      <c r="B39" s="29"/>
      <c r="C39" s="18">
        <f>IF(B39="",0,VLOOKUP('070601'!B39,Cenik!$A$3:$C$468,2,FALSE))</f>
        <v>0</v>
      </c>
      <c r="D39" s="18">
        <f>IF(B39="",0,VLOOKUP('070601'!B39,Cenik!$A$3:$C$468,3,FALSE))</f>
        <v>0</v>
      </c>
      <c r="E39" s="30"/>
      <c r="F39" s="28">
        <f t="shared" si="2"/>
        <v>0</v>
      </c>
    </row>
    <row r="40" spans="1:6">
      <c r="A40" s="21"/>
      <c r="B40" s="29"/>
      <c r="C40" s="18">
        <f>IF(B40="",0,VLOOKUP('070601'!B40,Cenik!$A$3:$C$468,2,FALSE))</f>
        <v>0</v>
      </c>
      <c r="D40" s="18">
        <f>IF(B40="",0,VLOOKUP('070601'!B40,Cenik!$A$3:$C$468,3,FALSE))</f>
        <v>0</v>
      </c>
      <c r="E40" s="30"/>
      <c r="F40" s="28">
        <f t="shared" si="2"/>
        <v>0</v>
      </c>
    </row>
    <row r="41" spans="1:6">
      <c r="A41" s="21"/>
      <c r="B41" s="29"/>
      <c r="C41" s="18">
        <f>IF(B41="",0,VLOOKUP('070601'!B41,Cenik!$A$3:$C$468,2,FALSE))</f>
        <v>0</v>
      </c>
      <c r="D41" s="18">
        <f>IF(B41="",0,VLOOKUP('070601'!B41,Cenik!$A$3:$C$468,3,FALSE))</f>
        <v>0</v>
      </c>
      <c r="E41" s="30"/>
      <c r="F41" s="28">
        <f t="shared" si="2"/>
        <v>0</v>
      </c>
    </row>
    <row r="42" spans="1:6">
      <c r="A42" s="21"/>
      <c r="B42" s="29"/>
      <c r="C42" s="18">
        <f>IF(B42="",0,VLOOKUP('070601'!B42,Cenik!$A$3:$C$468,2,FALSE))</f>
        <v>0</v>
      </c>
      <c r="D42" s="18">
        <f>IF(B42="",0,VLOOKUP('070601'!B42,Cenik!$A$3:$C$468,3,FALSE))</f>
        <v>0</v>
      </c>
      <c r="E42" s="30"/>
      <c r="F42" s="28">
        <f t="shared" si="2"/>
        <v>0</v>
      </c>
    </row>
    <row r="43" spans="1:6">
      <c r="A43" s="21"/>
      <c r="B43" s="29"/>
      <c r="C43" s="18">
        <f>IF(B43="",0,VLOOKUP('070601'!B43,Cenik!$A$3:$C$468,2,FALSE))</f>
        <v>0</v>
      </c>
      <c r="D43" s="18">
        <f>IF(B43="",0,VLOOKUP('070601'!B43,Cenik!$A$3:$C$468,3,FALSE))</f>
        <v>0</v>
      </c>
      <c r="E43" s="30"/>
      <c r="F43" s="28">
        <f t="shared" si="2"/>
        <v>0</v>
      </c>
    </row>
    <row r="44" spans="1:6" ht="13.5" thickBot="1">
      <c r="A44" s="35"/>
      <c r="B44" s="36"/>
      <c r="C44" s="37">
        <f>IF(B44="",0,VLOOKUP('070601'!B44,Cenik!$A$3:$C$468,2,FALSE))</f>
        <v>0</v>
      </c>
      <c r="D44" s="37">
        <f>IF(B44="",0,VLOOKUP('070601'!B44,Cenik!$A$3:$C$468,3,FALSE))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598</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820</v>
      </c>
      <c r="C1" s="210"/>
      <c r="D1" s="211"/>
      <c r="E1" s="215" t="s">
        <v>384</v>
      </c>
      <c r="F1" s="217" t="s">
        <v>70</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IF(B5="",0,VLOOKUP('070602'!B5,Cenik!$A$3:$C$468,2,FALSE))</f>
        <v>0</v>
      </c>
      <c r="D5" s="18">
        <f>IF(B5="",0,VLOOKUP('070602'!B5,Cenik!$A$3:$C$468,3,FALSE))</f>
        <v>0</v>
      </c>
      <c r="E5" s="19"/>
      <c r="F5" s="20">
        <f t="shared" ref="F5:F14" si="0">D5*E5</f>
        <v>0</v>
      </c>
    </row>
    <row r="6" spans="1:6">
      <c r="A6" s="21"/>
      <c r="B6" s="22"/>
      <c r="C6" s="18">
        <f>IF(B6="",0,VLOOKUP('070602'!B6,Cenik!$A$3:$C$468,2,FALSE))</f>
        <v>0</v>
      </c>
      <c r="D6" s="18">
        <f>IF(B6="",0,VLOOKUP('070602'!B6,Cenik!$A$3:$C$468,3,FALSE))</f>
        <v>0</v>
      </c>
      <c r="E6" s="23"/>
      <c r="F6" s="20">
        <f t="shared" si="0"/>
        <v>0</v>
      </c>
    </row>
    <row r="7" spans="1:6">
      <c r="A7" s="21"/>
      <c r="B7" s="22"/>
      <c r="C7" s="18">
        <f>IF(B7="",0,VLOOKUP('070602'!B7,Cenik!$A$3:$C$468,2,FALSE))</f>
        <v>0</v>
      </c>
      <c r="D7" s="18">
        <f>IF(B7="",0,VLOOKUP('070602'!B7,Cenik!$A$3:$C$468,3,FALSE))</f>
        <v>0</v>
      </c>
      <c r="E7" s="23"/>
      <c r="F7" s="20">
        <f t="shared" si="0"/>
        <v>0</v>
      </c>
    </row>
    <row r="8" spans="1:6">
      <c r="A8" s="21"/>
      <c r="B8" s="22"/>
      <c r="C8" s="18">
        <f>IF(B8="",0,VLOOKUP('070602'!B8,Cenik!$A$3:$C$468,2,FALSE))</f>
        <v>0</v>
      </c>
      <c r="D8" s="18">
        <f>IF(B8="",0,VLOOKUP('070602'!B8,Cenik!$A$3:$C$468,3,FALSE))</f>
        <v>0</v>
      </c>
      <c r="E8" s="23"/>
      <c r="F8" s="20">
        <f t="shared" si="0"/>
        <v>0</v>
      </c>
    </row>
    <row r="9" spans="1:6">
      <c r="A9" s="21"/>
      <c r="B9" s="22"/>
      <c r="C9" s="18">
        <f>IF(B9="",0,VLOOKUP('070602'!B9,Cenik!$A$3:$C$468,2,FALSE))</f>
        <v>0</v>
      </c>
      <c r="D9" s="18">
        <f>IF(B9="",0,VLOOKUP('070602'!B9,Cenik!$A$3:$C$468,3,FALSE))</f>
        <v>0</v>
      </c>
      <c r="E9" s="23"/>
      <c r="F9" s="20">
        <f t="shared" si="0"/>
        <v>0</v>
      </c>
    </row>
    <row r="10" spans="1:6">
      <c r="A10" s="21"/>
      <c r="B10" s="22"/>
      <c r="C10" s="18">
        <f>IF(B10="",0,VLOOKUP('070602'!B10,Cenik!$A$3:$C$468,2,FALSE))</f>
        <v>0</v>
      </c>
      <c r="D10" s="18">
        <f>IF(B10="",0,VLOOKUP('070602'!B10,Cenik!$A$3:$C$468,3,FALSE))</f>
        <v>0</v>
      </c>
      <c r="E10" s="23"/>
      <c r="F10" s="20">
        <f t="shared" si="0"/>
        <v>0</v>
      </c>
    </row>
    <row r="11" spans="1:6">
      <c r="A11" s="21"/>
      <c r="B11" s="22"/>
      <c r="C11" s="18">
        <f>IF(B11="",0,VLOOKUP('070602'!B11,Cenik!$A$3:$C$468,2,FALSE))</f>
        <v>0</v>
      </c>
      <c r="D11" s="18">
        <f>IF(B11="",0,VLOOKUP('070602'!B11,Cenik!$A$3:$C$468,3,FALSE))</f>
        <v>0</v>
      </c>
      <c r="E11" s="23"/>
      <c r="F11" s="20">
        <f t="shared" si="0"/>
        <v>0</v>
      </c>
    </row>
    <row r="12" spans="1:6">
      <c r="A12" s="21"/>
      <c r="B12" s="22"/>
      <c r="C12" s="18">
        <f>IF(B12="",0,VLOOKUP('070602'!B12,Cenik!$A$3:$C$468,2,FALSE))</f>
        <v>0</v>
      </c>
      <c r="D12" s="18">
        <f>IF(B12="",0,VLOOKUP('070602'!B12,Cenik!$A$3:$C$468,3,FALSE))</f>
        <v>0</v>
      </c>
      <c r="E12" s="23"/>
      <c r="F12" s="20">
        <f t="shared" si="0"/>
        <v>0</v>
      </c>
    </row>
    <row r="13" spans="1:6">
      <c r="A13" s="21"/>
      <c r="B13" s="22"/>
      <c r="C13" s="18">
        <f>IF(B13="",0,VLOOKUP('070602'!B13,Cenik!$A$3:$C$468,2,FALSE))</f>
        <v>0</v>
      </c>
      <c r="D13" s="18">
        <f>IF(B13="",0,VLOOKUP('070602'!B13,Cenik!$A$3:$C$468,3,FALSE))</f>
        <v>0</v>
      </c>
      <c r="E13" s="23"/>
      <c r="F13" s="20">
        <f t="shared" si="0"/>
        <v>0</v>
      </c>
    </row>
    <row r="14" spans="1:6" ht="13.5" thickBot="1">
      <c r="A14" s="21"/>
      <c r="B14" s="22"/>
      <c r="C14" s="18">
        <f>IF(B14="",0,VLOOKUP('070602'!B14,Cenik!$A$3:$C$468,2,FALSE))</f>
        <v>0</v>
      </c>
      <c r="D14" s="18">
        <f>IF(B14="",0,VLOOKUP('070602'!B14,Cenik!$A$3:$C$468,3,FALSE))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IF(B16="",0,VLOOKUP('070602'!B16,Cenik!$A$3:$C$468,2,FALSE))</f>
        <v>0</v>
      </c>
      <c r="D16" s="18">
        <f>IF(B16="",0,VLOOKUP('070602'!B16,Cenik!$A$3:$C$468,3,FALSE))</f>
        <v>0</v>
      </c>
      <c r="E16" s="27"/>
      <c r="F16" s="28">
        <f t="shared" ref="F16:F29" si="1">D16*E16</f>
        <v>0</v>
      </c>
    </row>
    <row r="17" spans="1:9">
      <c r="A17" s="21"/>
      <c r="B17" s="29"/>
      <c r="C17" s="18">
        <f>IF(B17="",0,VLOOKUP('070602'!B17,Cenik!$A$3:$C$468,2,FALSE))</f>
        <v>0</v>
      </c>
      <c r="D17" s="18">
        <f>IF(B17="",0,VLOOKUP('070602'!B17,Cenik!$A$3:$C$468,3,FALSE))</f>
        <v>0</v>
      </c>
      <c r="E17" s="30"/>
      <c r="F17" s="28">
        <f t="shared" si="1"/>
        <v>0</v>
      </c>
    </row>
    <row r="18" spans="1:9">
      <c r="A18" s="21"/>
      <c r="B18" s="31"/>
      <c r="C18" s="18">
        <f>IF(B18="",0,VLOOKUP('070602'!B18,Cenik!$A$3:$C$468,2,FALSE))</f>
        <v>0</v>
      </c>
      <c r="D18" s="18">
        <f>IF(B18="",0,VLOOKUP('070602'!B18,Cenik!$A$3:$C$468,3,FALSE))</f>
        <v>0</v>
      </c>
      <c r="E18" s="30"/>
      <c r="F18" s="28">
        <f t="shared" si="1"/>
        <v>0</v>
      </c>
    </row>
    <row r="19" spans="1:9">
      <c r="A19" s="21"/>
      <c r="B19" s="29"/>
      <c r="C19" s="18">
        <f>IF(B19="",0,VLOOKUP('070602'!B19,Cenik!$A$3:$C$468,2,FALSE))</f>
        <v>0</v>
      </c>
      <c r="D19" s="18">
        <f>IF(B19="",0,VLOOKUP('070602'!B19,Cenik!$A$3:$C$468,3,FALSE))</f>
        <v>0</v>
      </c>
      <c r="E19" s="30"/>
      <c r="F19" s="28">
        <f t="shared" si="1"/>
        <v>0</v>
      </c>
    </row>
    <row r="20" spans="1:9">
      <c r="A20" s="21"/>
      <c r="B20" s="29"/>
      <c r="C20" s="18">
        <f>IF(B20="",0,VLOOKUP('070602'!B20,Cenik!$A$3:$C$468,2,FALSE))</f>
        <v>0</v>
      </c>
      <c r="D20" s="18">
        <f>IF(B20="",0,VLOOKUP('070602'!B20,Cenik!$A$3:$C$468,3,FALSE))</f>
        <v>0</v>
      </c>
      <c r="E20" s="30"/>
      <c r="F20" s="28">
        <f t="shared" si="1"/>
        <v>0</v>
      </c>
    </row>
    <row r="21" spans="1:9">
      <c r="A21" s="21"/>
      <c r="B21" s="29"/>
      <c r="C21" s="18">
        <f>IF(B21="",0,VLOOKUP('070602'!B21,Cenik!$A$3:$C$468,2,FALSE))</f>
        <v>0</v>
      </c>
      <c r="D21" s="18">
        <f>IF(B21="",0,VLOOKUP('070602'!B21,Cenik!$A$3:$C$468,3,FALSE))</f>
        <v>0</v>
      </c>
      <c r="E21" s="30"/>
      <c r="F21" s="28">
        <f t="shared" si="1"/>
        <v>0</v>
      </c>
    </row>
    <row r="22" spans="1:9">
      <c r="A22" s="21"/>
      <c r="B22" s="29"/>
      <c r="C22" s="18">
        <f>IF(B22="",0,VLOOKUP('070602'!B22,Cenik!$A$3:$C$468,2,FALSE))</f>
        <v>0</v>
      </c>
      <c r="D22" s="18">
        <f>IF(B22="",0,VLOOKUP('070602'!B22,Cenik!$A$3:$C$468,3,FALSE))</f>
        <v>0</v>
      </c>
      <c r="E22" s="30"/>
      <c r="F22" s="28">
        <f t="shared" si="1"/>
        <v>0</v>
      </c>
    </row>
    <row r="23" spans="1:9">
      <c r="A23" s="21"/>
      <c r="B23" s="29"/>
      <c r="C23" s="18">
        <f>IF(B23="",0,VLOOKUP('070602'!B23,Cenik!$A$3:$C$468,2,FALSE))</f>
        <v>0</v>
      </c>
      <c r="D23" s="18">
        <f>IF(B23="",0,VLOOKUP('070602'!B23,Cenik!$A$3:$C$468,3,FALSE))</f>
        <v>0</v>
      </c>
      <c r="E23" s="30"/>
      <c r="F23" s="28">
        <f t="shared" si="1"/>
        <v>0</v>
      </c>
    </row>
    <row r="24" spans="1:9">
      <c r="A24" s="21"/>
      <c r="B24" s="29"/>
      <c r="C24" s="18">
        <f>IF(B24="",0,VLOOKUP('070602'!B24,Cenik!$A$3:$C$468,2,FALSE))</f>
        <v>0</v>
      </c>
      <c r="D24" s="18">
        <f>IF(B24="",0,VLOOKUP('070602'!B24,Cenik!$A$3:$C$468,3,FALSE))</f>
        <v>0</v>
      </c>
      <c r="E24" s="30"/>
      <c r="F24" s="28">
        <f t="shared" si="1"/>
        <v>0</v>
      </c>
    </row>
    <row r="25" spans="1:9">
      <c r="A25" s="21"/>
      <c r="B25" s="29"/>
      <c r="C25" s="18">
        <f>IF(B25="",0,VLOOKUP('070602'!B25,Cenik!$A$3:$C$468,2,FALSE))</f>
        <v>0</v>
      </c>
      <c r="D25" s="18">
        <f>IF(B25="",0,VLOOKUP('070602'!B25,Cenik!$A$3:$C$468,3,FALSE))</f>
        <v>0</v>
      </c>
      <c r="E25" s="30"/>
      <c r="F25" s="28">
        <f t="shared" si="1"/>
        <v>0</v>
      </c>
    </row>
    <row r="26" spans="1:9">
      <c r="A26" s="21"/>
      <c r="B26" s="29"/>
      <c r="C26" s="18">
        <f>IF(B26="",0,VLOOKUP('070602'!B26,Cenik!$A$3:$C$468,2,FALSE))</f>
        <v>0</v>
      </c>
      <c r="D26" s="18">
        <f>IF(B26="",0,VLOOKUP('070602'!B26,Cenik!$A$3:$C$468,3,FALSE))</f>
        <v>0</v>
      </c>
      <c r="E26" s="30"/>
      <c r="F26" s="28">
        <f t="shared" si="1"/>
        <v>0</v>
      </c>
    </row>
    <row r="27" spans="1:9">
      <c r="A27" s="21"/>
      <c r="B27" s="29"/>
      <c r="C27" s="18">
        <f>IF(B27="",0,VLOOKUP('070602'!B27,Cenik!$A$3:$C$468,2,FALSE))</f>
        <v>0</v>
      </c>
      <c r="D27" s="18">
        <f>IF(B27="",0,VLOOKUP('070602'!B27,Cenik!$A$3:$C$468,3,FALSE))</f>
        <v>0</v>
      </c>
      <c r="E27" s="30"/>
      <c r="F27" s="28">
        <f t="shared" si="1"/>
        <v>0</v>
      </c>
    </row>
    <row r="28" spans="1:9">
      <c r="A28" s="21"/>
      <c r="B28" s="29"/>
      <c r="C28" s="18">
        <f>IF(B28="",0,VLOOKUP('070602'!B28,Cenik!$A$3:$C$468,2,FALSE))</f>
        <v>0</v>
      </c>
      <c r="D28" s="18">
        <f>IF(B28="",0,VLOOKUP('070602'!B28,Cenik!$A$3:$C$468,3,FALSE))</f>
        <v>0</v>
      </c>
      <c r="E28" s="30"/>
      <c r="F28" s="28">
        <f t="shared" si="1"/>
        <v>0</v>
      </c>
    </row>
    <row r="29" spans="1:9" ht="13.5" thickBot="1">
      <c r="A29" s="21"/>
      <c r="B29" s="29"/>
      <c r="C29" s="18">
        <f>IF(B29="",0,VLOOKUP('070602'!B29,Cenik!$A$3:$C$468,2,FALSE))</f>
        <v>0</v>
      </c>
      <c r="D29" s="18">
        <f>IF(B29="",0,VLOOKUP('070602'!B29,Cenik!$A$3:$C$468,3,FALSE))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IF(B31="",0,VLOOKUP('070602'!B31,Cenik!$A$3:$C$468,2,FALSE))</f>
        <v>0</v>
      </c>
      <c r="D31" s="33">
        <f>IF(B31="",0,VLOOKUP('070602'!B31,Cenik!$A$3:$C$468,3,FALSE))</f>
        <v>0</v>
      </c>
      <c r="E31" s="27"/>
      <c r="F31" s="34">
        <f t="shared" ref="F31:F44" si="2">D31*E31</f>
        <v>0</v>
      </c>
      <c r="I31" s="7"/>
    </row>
    <row r="32" spans="1:9">
      <c r="A32" s="21"/>
      <c r="B32" s="29"/>
      <c r="C32" s="18">
        <f>IF(B32="",0,VLOOKUP('070602'!B32,Cenik!$A$3:$C$468,2,FALSE))</f>
        <v>0</v>
      </c>
      <c r="D32" s="18">
        <f>IF(B32="",0,VLOOKUP('070602'!B32,Cenik!$A$3:$C$468,3,FALSE))</f>
        <v>0</v>
      </c>
      <c r="E32" s="30"/>
      <c r="F32" s="28">
        <f t="shared" si="2"/>
        <v>0</v>
      </c>
      <c r="I32" s="7"/>
    </row>
    <row r="33" spans="1:6">
      <c r="A33" s="21"/>
      <c r="B33" s="29"/>
      <c r="C33" s="18">
        <f>IF(B33="",0,VLOOKUP('070602'!B33,Cenik!$A$3:$C$468,2,FALSE))</f>
        <v>0</v>
      </c>
      <c r="D33" s="18">
        <f>IF(B33="",0,VLOOKUP('070602'!B33,Cenik!$A$3:$C$468,3,FALSE))</f>
        <v>0</v>
      </c>
      <c r="E33" s="30"/>
      <c r="F33" s="28">
        <f t="shared" si="2"/>
        <v>0</v>
      </c>
    </row>
    <row r="34" spans="1:6">
      <c r="A34" s="21"/>
      <c r="B34" s="29"/>
      <c r="C34" s="18">
        <f>IF(B34="",0,VLOOKUP('070602'!B34,Cenik!$A$3:$C$468,2,FALSE))</f>
        <v>0</v>
      </c>
      <c r="D34" s="18">
        <f>IF(B34="",0,VLOOKUP('070602'!B34,Cenik!$A$3:$C$468,3,FALSE))</f>
        <v>0</v>
      </c>
      <c r="E34" s="30"/>
      <c r="F34" s="28">
        <f t="shared" si="2"/>
        <v>0</v>
      </c>
    </row>
    <row r="35" spans="1:6">
      <c r="A35" s="21"/>
      <c r="B35" s="29"/>
      <c r="C35" s="18">
        <f>IF(B35="",0,VLOOKUP('070602'!B35,Cenik!$A$3:$C$468,2,FALSE))</f>
        <v>0</v>
      </c>
      <c r="D35" s="18">
        <f>IF(B35="",0,VLOOKUP('070602'!B35,Cenik!$A$3:$C$468,3,FALSE))</f>
        <v>0</v>
      </c>
      <c r="E35" s="30"/>
      <c r="F35" s="28">
        <f t="shared" si="2"/>
        <v>0</v>
      </c>
    </row>
    <row r="36" spans="1:6">
      <c r="A36" s="21"/>
      <c r="B36" s="29"/>
      <c r="C36" s="18">
        <f>IF(B36="",0,VLOOKUP('070602'!B36,Cenik!$A$3:$C$468,2,FALSE))</f>
        <v>0</v>
      </c>
      <c r="D36" s="18">
        <f>IF(B36="",0,VLOOKUP('070602'!B36,Cenik!$A$3:$C$468,3,FALSE))</f>
        <v>0</v>
      </c>
      <c r="E36" s="30"/>
      <c r="F36" s="28">
        <f t="shared" si="2"/>
        <v>0</v>
      </c>
    </row>
    <row r="37" spans="1:6">
      <c r="A37" s="21"/>
      <c r="B37" s="29"/>
      <c r="C37" s="18">
        <f>IF(B37="",0,VLOOKUP('070602'!B37,Cenik!$A$3:$C$468,2,FALSE))</f>
        <v>0</v>
      </c>
      <c r="D37" s="18">
        <f>IF(B37="",0,VLOOKUP('070602'!B37,Cenik!$A$3:$C$468,3,FALSE))</f>
        <v>0</v>
      </c>
      <c r="E37" s="30"/>
      <c r="F37" s="28">
        <f t="shared" si="2"/>
        <v>0</v>
      </c>
    </row>
    <row r="38" spans="1:6">
      <c r="A38" s="21"/>
      <c r="B38" s="29"/>
      <c r="C38" s="18">
        <f>IF(B38="",0,VLOOKUP('070602'!B38,Cenik!$A$3:$C$468,2,FALSE))</f>
        <v>0</v>
      </c>
      <c r="D38" s="18">
        <f>IF(B38="",0,VLOOKUP('070602'!B38,Cenik!$A$3:$C$468,3,FALSE))</f>
        <v>0</v>
      </c>
      <c r="E38" s="30"/>
      <c r="F38" s="28">
        <f t="shared" si="2"/>
        <v>0</v>
      </c>
    </row>
    <row r="39" spans="1:6">
      <c r="A39" s="21"/>
      <c r="B39" s="29"/>
      <c r="C39" s="18">
        <f>IF(B39="",0,VLOOKUP('070602'!B39,Cenik!$A$3:$C$468,2,FALSE))</f>
        <v>0</v>
      </c>
      <c r="D39" s="18">
        <f>IF(B39="",0,VLOOKUP('070602'!B39,Cenik!$A$3:$C$468,3,FALSE))</f>
        <v>0</v>
      </c>
      <c r="E39" s="30"/>
      <c r="F39" s="28">
        <f t="shared" si="2"/>
        <v>0</v>
      </c>
    </row>
    <row r="40" spans="1:6">
      <c r="A40" s="21"/>
      <c r="B40" s="29"/>
      <c r="C40" s="18">
        <f>IF(B40="",0,VLOOKUP('070602'!B40,Cenik!$A$3:$C$468,2,FALSE))</f>
        <v>0</v>
      </c>
      <c r="D40" s="18">
        <f>IF(B40="",0,VLOOKUP('070602'!B40,Cenik!$A$3:$C$468,3,FALSE))</f>
        <v>0</v>
      </c>
      <c r="E40" s="30"/>
      <c r="F40" s="28">
        <f t="shared" si="2"/>
        <v>0</v>
      </c>
    </row>
    <row r="41" spans="1:6">
      <c r="A41" s="21"/>
      <c r="B41" s="29"/>
      <c r="C41" s="18">
        <f>IF(B41="",0,VLOOKUP('070602'!B41,Cenik!$A$3:$C$468,2,FALSE))</f>
        <v>0</v>
      </c>
      <c r="D41" s="18">
        <f>IF(B41="",0,VLOOKUP('070602'!B41,Cenik!$A$3:$C$468,3,FALSE))</f>
        <v>0</v>
      </c>
      <c r="E41" s="30"/>
      <c r="F41" s="28">
        <f t="shared" si="2"/>
        <v>0</v>
      </c>
    </row>
    <row r="42" spans="1:6">
      <c r="A42" s="21"/>
      <c r="B42" s="29"/>
      <c r="C42" s="18">
        <f>IF(B42="",0,VLOOKUP('070602'!B42,Cenik!$A$3:$C$468,2,FALSE))</f>
        <v>0</v>
      </c>
      <c r="D42" s="18">
        <f>IF(B42="",0,VLOOKUP('070602'!B42,Cenik!$A$3:$C$468,3,FALSE))</f>
        <v>0</v>
      </c>
      <c r="E42" s="30"/>
      <c r="F42" s="28">
        <f t="shared" si="2"/>
        <v>0</v>
      </c>
    </row>
    <row r="43" spans="1:6">
      <c r="A43" s="21"/>
      <c r="B43" s="29"/>
      <c r="C43" s="18">
        <f>IF(B43="",0,VLOOKUP('070602'!B43,Cenik!$A$3:$C$468,2,FALSE))</f>
        <v>0</v>
      </c>
      <c r="D43" s="18">
        <f>IF(B43="",0,VLOOKUP('070602'!B43,Cenik!$A$3:$C$468,3,FALSE))</f>
        <v>0</v>
      </c>
      <c r="E43" s="30"/>
      <c r="F43" s="28">
        <f t="shared" si="2"/>
        <v>0</v>
      </c>
    </row>
    <row r="44" spans="1:6" ht="13.5" thickBot="1">
      <c r="A44" s="35"/>
      <c r="B44" s="36"/>
      <c r="C44" s="37">
        <f>IF(B44="",0,VLOOKUP('070602'!B44,Cenik!$A$3:$C$468,2,FALSE))</f>
        <v>0</v>
      </c>
      <c r="D44" s="37">
        <f>IF(B44="",0,VLOOKUP('070602'!B44,Cenik!$A$3:$C$468,3,FALSE))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599</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754</v>
      </c>
      <c r="C1" s="210"/>
      <c r="D1" s="211"/>
      <c r="E1" s="215" t="s">
        <v>384</v>
      </c>
      <c r="F1" s="217" t="s">
        <v>265</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IF(B5="",0,VLOOKUP('020302'!B5,Cenik!$A$3:$C$468,2,FALSE))</f>
        <v>0</v>
      </c>
      <c r="D5" s="18">
        <f>IF(B5="",0,VLOOKUP('020302'!B5,Cenik!$A$3:$C$468,3,FALSE))</f>
        <v>0</v>
      </c>
      <c r="E5" s="19"/>
      <c r="F5" s="20">
        <f t="shared" ref="F5:F14" si="0">D5*E5</f>
        <v>0</v>
      </c>
    </row>
    <row r="6" spans="1:6">
      <c r="A6" s="21"/>
      <c r="B6" s="22"/>
      <c r="C6" s="18">
        <f>IF(B6="",0,VLOOKUP('020302'!B6,Cenik!$A$3:$C$468,2,FALSE))</f>
        <v>0</v>
      </c>
      <c r="D6" s="18">
        <f>IF(B6="",0,VLOOKUP('020302'!B6,Cenik!$A$3:$C$468,3,FALSE))</f>
        <v>0</v>
      </c>
      <c r="E6" s="23"/>
      <c r="F6" s="20">
        <f t="shared" si="0"/>
        <v>0</v>
      </c>
    </row>
    <row r="7" spans="1:6">
      <c r="A7" s="21"/>
      <c r="B7" s="22"/>
      <c r="C7" s="18">
        <f>IF(B7="",0,VLOOKUP('020302'!B7,Cenik!$A$3:$C$468,2,FALSE))</f>
        <v>0</v>
      </c>
      <c r="D7" s="18">
        <f>IF(B7="",0,VLOOKUP('020302'!B7,Cenik!$A$3:$C$468,3,FALSE))</f>
        <v>0</v>
      </c>
      <c r="E7" s="23"/>
      <c r="F7" s="20">
        <f t="shared" si="0"/>
        <v>0</v>
      </c>
    </row>
    <row r="8" spans="1:6">
      <c r="A8" s="21"/>
      <c r="B8" s="22"/>
      <c r="C8" s="18">
        <f>IF(B8="",0,VLOOKUP('020302'!B8,Cenik!$A$3:$C$468,2,FALSE))</f>
        <v>0</v>
      </c>
      <c r="D8" s="18">
        <f>IF(B8="",0,VLOOKUP('020302'!B8,Cenik!$A$3:$C$468,3,FALSE))</f>
        <v>0</v>
      </c>
      <c r="E8" s="23"/>
      <c r="F8" s="20">
        <f t="shared" si="0"/>
        <v>0</v>
      </c>
    </row>
    <row r="9" spans="1:6">
      <c r="A9" s="21"/>
      <c r="B9" s="22"/>
      <c r="C9" s="18">
        <f>IF(B9="",0,VLOOKUP('020302'!B9,Cenik!$A$3:$C$468,2,FALSE))</f>
        <v>0</v>
      </c>
      <c r="D9" s="18">
        <f>IF(B9="",0,VLOOKUP('020302'!B9,Cenik!$A$3:$C$468,3,FALSE))</f>
        <v>0</v>
      </c>
      <c r="E9" s="23"/>
      <c r="F9" s="20">
        <f t="shared" si="0"/>
        <v>0</v>
      </c>
    </row>
    <row r="10" spans="1:6">
      <c r="A10" s="21"/>
      <c r="B10" s="22"/>
      <c r="C10" s="18">
        <f>IF(B10="",0,VLOOKUP('020302'!B10,Cenik!$A$3:$C$468,2,FALSE))</f>
        <v>0</v>
      </c>
      <c r="D10" s="18">
        <f>IF(B10="",0,VLOOKUP('020302'!B10,Cenik!$A$3:$C$468,3,FALSE))</f>
        <v>0</v>
      </c>
      <c r="E10" s="23"/>
      <c r="F10" s="20">
        <f t="shared" si="0"/>
        <v>0</v>
      </c>
    </row>
    <row r="11" spans="1:6">
      <c r="A11" s="21"/>
      <c r="B11" s="22"/>
      <c r="C11" s="18">
        <f>IF(B11="",0,VLOOKUP('020302'!B11,Cenik!$A$3:$C$468,2,FALSE))</f>
        <v>0</v>
      </c>
      <c r="D11" s="18">
        <f>IF(B11="",0,VLOOKUP('020302'!B11,Cenik!$A$3:$C$468,3,FALSE))</f>
        <v>0</v>
      </c>
      <c r="E11" s="23"/>
      <c r="F11" s="20">
        <f t="shared" si="0"/>
        <v>0</v>
      </c>
    </row>
    <row r="12" spans="1:6">
      <c r="A12" s="21"/>
      <c r="B12" s="22"/>
      <c r="C12" s="18">
        <f>IF(B12="",0,VLOOKUP('020302'!B12,Cenik!$A$3:$C$468,2,FALSE))</f>
        <v>0</v>
      </c>
      <c r="D12" s="18">
        <f>IF(B12="",0,VLOOKUP('020302'!B12,Cenik!$A$3:$C$468,3,FALSE))</f>
        <v>0</v>
      </c>
      <c r="E12" s="23"/>
      <c r="F12" s="20">
        <f t="shared" si="0"/>
        <v>0</v>
      </c>
    </row>
    <row r="13" spans="1:6">
      <c r="A13" s="21"/>
      <c r="B13" s="22"/>
      <c r="C13" s="18">
        <f>IF(B13="",0,VLOOKUP('020302'!B13,Cenik!$A$3:$C$468,2,FALSE))</f>
        <v>0</v>
      </c>
      <c r="D13" s="18">
        <f>IF(B13="",0,VLOOKUP('020302'!B13,Cenik!$A$3:$C$468,3,FALSE))</f>
        <v>0</v>
      </c>
      <c r="E13" s="23"/>
      <c r="F13" s="20">
        <f t="shared" si="0"/>
        <v>0</v>
      </c>
    </row>
    <row r="14" spans="1:6" ht="13.5" thickBot="1">
      <c r="A14" s="21"/>
      <c r="B14" s="22"/>
      <c r="C14" s="18">
        <f>IF(B14="",0,VLOOKUP('020302'!B14,Cenik!$A$3:$C$468,2,FALSE))</f>
        <v>0</v>
      </c>
      <c r="D14" s="18">
        <f>IF(B14="",0,VLOOKUP('020302'!B14,Cenik!$A$3:$C$468,3,FALSE))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IF(B16="",0,VLOOKUP('020302'!B16,Cenik!$A$3:$C$468,2,FALSE))</f>
        <v>0</v>
      </c>
      <c r="D16" s="18">
        <f>IF(B16="",0,VLOOKUP('020302'!B16,Cenik!$A$3:$C$468,3,FALSE))</f>
        <v>0</v>
      </c>
      <c r="E16" s="27"/>
      <c r="F16" s="28">
        <f t="shared" ref="F16:F29" si="1">D16*E16</f>
        <v>0</v>
      </c>
    </row>
    <row r="17" spans="1:9">
      <c r="A17" s="21"/>
      <c r="B17" s="29"/>
      <c r="C17" s="18">
        <f>IF(B17="",0,VLOOKUP('020302'!B17,Cenik!$A$3:$C$468,2,FALSE))</f>
        <v>0</v>
      </c>
      <c r="D17" s="18">
        <f>IF(B17="",0,VLOOKUP('020302'!B17,Cenik!$A$3:$C$468,3,FALSE))</f>
        <v>0</v>
      </c>
      <c r="E17" s="30"/>
      <c r="F17" s="28">
        <f t="shared" si="1"/>
        <v>0</v>
      </c>
    </row>
    <row r="18" spans="1:9">
      <c r="A18" s="21"/>
      <c r="B18" s="31"/>
      <c r="C18" s="18">
        <f>IF(B18="",0,VLOOKUP('020302'!B18,Cenik!$A$3:$C$468,2,FALSE))</f>
        <v>0</v>
      </c>
      <c r="D18" s="18">
        <f>IF(B18="",0,VLOOKUP('020302'!B18,Cenik!$A$3:$C$468,3,FALSE))</f>
        <v>0</v>
      </c>
      <c r="E18" s="30"/>
      <c r="F18" s="28">
        <f t="shared" si="1"/>
        <v>0</v>
      </c>
    </row>
    <row r="19" spans="1:9">
      <c r="A19" s="21"/>
      <c r="B19" s="29"/>
      <c r="C19" s="18">
        <f>IF(B19="",0,VLOOKUP('020302'!B19,Cenik!$A$3:$C$468,2,FALSE))</f>
        <v>0</v>
      </c>
      <c r="D19" s="18">
        <f>IF(B19="",0,VLOOKUP('020302'!B19,Cenik!$A$3:$C$468,3,FALSE))</f>
        <v>0</v>
      </c>
      <c r="E19" s="30"/>
      <c r="F19" s="28">
        <f t="shared" si="1"/>
        <v>0</v>
      </c>
    </row>
    <row r="20" spans="1:9">
      <c r="A20" s="21"/>
      <c r="B20" s="29"/>
      <c r="C20" s="18">
        <f>IF(B20="",0,VLOOKUP('020302'!B20,Cenik!$A$3:$C$468,2,FALSE))</f>
        <v>0</v>
      </c>
      <c r="D20" s="18">
        <f>IF(B20="",0,VLOOKUP('020302'!B20,Cenik!$A$3:$C$468,3,FALSE))</f>
        <v>0</v>
      </c>
      <c r="E20" s="30"/>
      <c r="F20" s="28">
        <f t="shared" si="1"/>
        <v>0</v>
      </c>
    </row>
    <row r="21" spans="1:9">
      <c r="A21" s="21"/>
      <c r="B21" s="29"/>
      <c r="C21" s="18">
        <f>IF(B21="",0,VLOOKUP('020302'!B21,Cenik!$A$3:$C$468,2,FALSE))</f>
        <v>0</v>
      </c>
      <c r="D21" s="18">
        <f>IF(B21="",0,VLOOKUP('020302'!B21,Cenik!$A$3:$C$468,3,FALSE))</f>
        <v>0</v>
      </c>
      <c r="E21" s="30"/>
      <c r="F21" s="28">
        <f t="shared" si="1"/>
        <v>0</v>
      </c>
    </row>
    <row r="22" spans="1:9">
      <c r="A22" s="21"/>
      <c r="B22" s="29"/>
      <c r="C22" s="18">
        <f>IF(B22="",0,VLOOKUP('020302'!B22,Cenik!$A$3:$C$468,2,FALSE))</f>
        <v>0</v>
      </c>
      <c r="D22" s="18">
        <f>IF(B22="",0,VLOOKUP('020302'!B22,Cenik!$A$3:$C$468,3,FALSE))</f>
        <v>0</v>
      </c>
      <c r="E22" s="30"/>
      <c r="F22" s="28">
        <f t="shared" si="1"/>
        <v>0</v>
      </c>
    </row>
    <row r="23" spans="1:9">
      <c r="A23" s="21"/>
      <c r="B23" s="29"/>
      <c r="C23" s="18">
        <f>IF(B23="",0,VLOOKUP('020302'!B23,Cenik!$A$3:$C$468,2,FALSE))</f>
        <v>0</v>
      </c>
      <c r="D23" s="18">
        <f>IF(B23="",0,VLOOKUP('020302'!B23,Cenik!$A$3:$C$468,3,FALSE))</f>
        <v>0</v>
      </c>
      <c r="E23" s="30"/>
      <c r="F23" s="28">
        <f t="shared" si="1"/>
        <v>0</v>
      </c>
    </row>
    <row r="24" spans="1:9">
      <c r="A24" s="21"/>
      <c r="B24" s="29"/>
      <c r="C24" s="18">
        <f>IF(B24="",0,VLOOKUP('020302'!B24,Cenik!$A$3:$C$468,2,FALSE))</f>
        <v>0</v>
      </c>
      <c r="D24" s="18">
        <f>IF(B24="",0,VLOOKUP('020302'!B24,Cenik!$A$3:$C$468,3,FALSE))</f>
        <v>0</v>
      </c>
      <c r="E24" s="30"/>
      <c r="F24" s="28">
        <f t="shared" si="1"/>
        <v>0</v>
      </c>
    </row>
    <row r="25" spans="1:9">
      <c r="A25" s="21"/>
      <c r="B25" s="29"/>
      <c r="C25" s="18">
        <f>IF(B25="",0,VLOOKUP('020302'!B25,Cenik!$A$3:$C$468,2,FALSE))</f>
        <v>0</v>
      </c>
      <c r="D25" s="18">
        <f>IF(B25="",0,VLOOKUP('020302'!B25,Cenik!$A$3:$C$468,3,FALSE))</f>
        <v>0</v>
      </c>
      <c r="E25" s="30"/>
      <c r="F25" s="28">
        <f t="shared" si="1"/>
        <v>0</v>
      </c>
    </row>
    <row r="26" spans="1:9">
      <c r="A26" s="21"/>
      <c r="B26" s="29"/>
      <c r="C26" s="18">
        <f>IF(B26="",0,VLOOKUP('020302'!B26,Cenik!$A$3:$C$468,2,FALSE))</f>
        <v>0</v>
      </c>
      <c r="D26" s="18">
        <f>IF(B26="",0,VLOOKUP('020302'!B26,Cenik!$A$3:$C$468,3,FALSE))</f>
        <v>0</v>
      </c>
      <c r="E26" s="30"/>
      <c r="F26" s="28">
        <f t="shared" si="1"/>
        <v>0</v>
      </c>
    </row>
    <row r="27" spans="1:9">
      <c r="A27" s="21"/>
      <c r="B27" s="29"/>
      <c r="C27" s="18">
        <f>IF(B27="",0,VLOOKUP('020302'!B27,Cenik!$A$3:$C$468,2,FALSE))</f>
        <v>0</v>
      </c>
      <c r="D27" s="18">
        <f>IF(B27="",0,VLOOKUP('020302'!B27,Cenik!$A$3:$C$468,3,FALSE))</f>
        <v>0</v>
      </c>
      <c r="E27" s="30"/>
      <c r="F27" s="28">
        <f t="shared" si="1"/>
        <v>0</v>
      </c>
    </row>
    <row r="28" spans="1:9">
      <c r="A28" s="21"/>
      <c r="B28" s="29"/>
      <c r="C28" s="18">
        <f>IF(B28="",0,VLOOKUP('020302'!B28,Cenik!$A$3:$C$468,2,FALSE))</f>
        <v>0</v>
      </c>
      <c r="D28" s="18">
        <f>IF(B28="",0,VLOOKUP('020302'!B28,Cenik!$A$3:$C$468,3,FALSE))</f>
        <v>0</v>
      </c>
      <c r="E28" s="30"/>
      <c r="F28" s="28">
        <f t="shared" si="1"/>
        <v>0</v>
      </c>
    </row>
    <row r="29" spans="1:9" ht="13.5" thickBot="1">
      <c r="A29" s="21"/>
      <c r="B29" s="29"/>
      <c r="C29" s="18">
        <f>IF(B29="",0,VLOOKUP('020302'!B29,Cenik!$A$3:$C$468,2,FALSE))</f>
        <v>0</v>
      </c>
      <c r="D29" s="18">
        <f>IF(B29="",0,VLOOKUP('020302'!B29,Cenik!$A$3:$C$468,3,FALSE))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IF(B31="",0,VLOOKUP('020302'!B31,Cenik!$A$3:$C$468,2,FALSE))</f>
        <v>0</v>
      </c>
      <c r="D31" s="33">
        <f>IF(B31="",0,VLOOKUP('020302'!B31,Cenik!$A$3:$C$468,3,FALSE))</f>
        <v>0</v>
      </c>
      <c r="E31" s="27"/>
      <c r="F31" s="34">
        <f t="shared" ref="F31:F44" si="2">D31*E31</f>
        <v>0</v>
      </c>
      <c r="I31" s="7"/>
    </row>
    <row r="32" spans="1:9">
      <c r="A32" s="21"/>
      <c r="B32" s="29"/>
      <c r="C32" s="18">
        <f>IF(B32="",0,VLOOKUP('020302'!B32,Cenik!$A$3:$C$468,2,FALSE))</f>
        <v>0</v>
      </c>
      <c r="D32" s="18">
        <f>IF(B32="",0,VLOOKUP('020302'!B32,Cenik!$A$3:$C$468,3,FALSE))</f>
        <v>0</v>
      </c>
      <c r="E32" s="30"/>
      <c r="F32" s="28">
        <f t="shared" si="2"/>
        <v>0</v>
      </c>
      <c r="I32" s="7"/>
    </row>
    <row r="33" spans="1:6">
      <c r="A33" s="21"/>
      <c r="B33" s="29"/>
      <c r="C33" s="18">
        <f>IF(B33="",0,VLOOKUP('020302'!B33,Cenik!$A$3:$C$468,2,FALSE))</f>
        <v>0</v>
      </c>
      <c r="D33" s="18">
        <f>IF(B33="",0,VLOOKUP('020302'!B33,Cenik!$A$3:$C$468,3,FALSE))</f>
        <v>0</v>
      </c>
      <c r="E33" s="30"/>
      <c r="F33" s="28">
        <f t="shared" si="2"/>
        <v>0</v>
      </c>
    </row>
    <row r="34" spans="1:6">
      <c r="A34" s="21"/>
      <c r="B34" s="29"/>
      <c r="C34" s="18">
        <f>IF(B34="",0,VLOOKUP('020302'!B34,Cenik!$A$3:$C$468,2,FALSE))</f>
        <v>0</v>
      </c>
      <c r="D34" s="18">
        <f>IF(B34="",0,VLOOKUP('020302'!B34,Cenik!$A$3:$C$468,3,FALSE))</f>
        <v>0</v>
      </c>
      <c r="E34" s="30"/>
      <c r="F34" s="28">
        <f t="shared" si="2"/>
        <v>0</v>
      </c>
    </row>
    <row r="35" spans="1:6">
      <c r="A35" s="21"/>
      <c r="B35" s="29"/>
      <c r="C35" s="18">
        <f>IF(B35="",0,VLOOKUP('020302'!B35,Cenik!$A$3:$C$468,2,FALSE))</f>
        <v>0</v>
      </c>
      <c r="D35" s="18">
        <f>IF(B35="",0,VLOOKUP('020302'!B35,Cenik!$A$3:$C$468,3,FALSE))</f>
        <v>0</v>
      </c>
      <c r="E35" s="30"/>
      <c r="F35" s="28">
        <f t="shared" si="2"/>
        <v>0</v>
      </c>
    </row>
    <row r="36" spans="1:6">
      <c r="A36" s="21"/>
      <c r="B36" s="29"/>
      <c r="C36" s="18">
        <f>IF(B36="",0,VLOOKUP('020302'!B36,Cenik!$A$3:$C$468,2,FALSE))</f>
        <v>0</v>
      </c>
      <c r="D36" s="18">
        <f>IF(B36="",0,VLOOKUP('020302'!B36,Cenik!$A$3:$C$468,3,FALSE))</f>
        <v>0</v>
      </c>
      <c r="E36" s="30"/>
      <c r="F36" s="28">
        <f t="shared" si="2"/>
        <v>0</v>
      </c>
    </row>
    <row r="37" spans="1:6">
      <c r="A37" s="21"/>
      <c r="B37" s="29"/>
      <c r="C37" s="18">
        <f>IF(B37="",0,VLOOKUP('020302'!B37,Cenik!$A$3:$C$468,2,FALSE))</f>
        <v>0</v>
      </c>
      <c r="D37" s="18">
        <f>IF(B37="",0,VLOOKUP('020302'!B37,Cenik!$A$3:$C$468,3,FALSE))</f>
        <v>0</v>
      </c>
      <c r="E37" s="30"/>
      <c r="F37" s="28">
        <f t="shared" si="2"/>
        <v>0</v>
      </c>
    </row>
    <row r="38" spans="1:6">
      <c r="A38" s="21"/>
      <c r="B38" s="29"/>
      <c r="C38" s="18">
        <f>IF(B38="",0,VLOOKUP('020302'!B38,Cenik!$A$3:$C$468,2,FALSE))</f>
        <v>0</v>
      </c>
      <c r="D38" s="18">
        <f>IF(B38="",0,VLOOKUP('020302'!B38,Cenik!$A$3:$C$468,3,FALSE))</f>
        <v>0</v>
      </c>
      <c r="E38" s="30"/>
      <c r="F38" s="28">
        <f t="shared" si="2"/>
        <v>0</v>
      </c>
    </row>
    <row r="39" spans="1:6">
      <c r="A39" s="21"/>
      <c r="B39" s="29"/>
      <c r="C39" s="18">
        <f>IF(B39="",0,VLOOKUP('020302'!B39,Cenik!$A$3:$C$468,2,FALSE))</f>
        <v>0</v>
      </c>
      <c r="D39" s="18">
        <f>IF(B39="",0,VLOOKUP('020302'!B39,Cenik!$A$3:$C$468,3,FALSE))</f>
        <v>0</v>
      </c>
      <c r="E39" s="30"/>
      <c r="F39" s="28">
        <f t="shared" si="2"/>
        <v>0</v>
      </c>
    </row>
    <row r="40" spans="1:6">
      <c r="A40" s="21"/>
      <c r="B40" s="29"/>
      <c r="C40" s="18">
        <f>IF(B40="",0,VLOOKUP('020302'!B40,Cenik!$A$3:$C$468,2,FALSE))</f>
        <v>0</v>
      </c>
      <c r="D40" s="18">
        <f>IF(B40="",0,VLOOKUP('020302'!B40,Cenik!$A$3:$C$468,3,FALSE))</f>
        <v>0</v>
      </c>
      <c r="E40" s="30"/>
      <c r="F40" s="28">
        <f t="shared" si="2"/>
        <v>0</v>
      </c>
    </row>
    <row r="41" spans="1:6">
      <c r="A41" s="21"/>
      <c r="B41" s="29"/>
      <c r="C41" s="18">
        <f>IF(B41="",0,VLOOKUP('020302'!B41,Cenik!$A$3:$C$468,2,FALSE))</f>
        <v>0</v>
      </c>
      <c r="D41" s="18">
        <f>IF(B41="",0,VLOOKUP('020302'!B41,Cenik!$A$3:$C$468,3,FALSE))</f>
        <v>0</v>
      </c>
      <c r="E41" s="30"/>
      <c r="F41" s="28">
        <f t="shared" si="2"/>
        <v>0</v>
      </c>
    </row>
    <row r="42" spans="1:6">
      <c r="A42" s="21"/>
      <c r="B42" s="29"/>
      <c r="C42" s="18">
        <f>IF(B42="",0,VLOOKUP('020302'!B42,Cenik!$A$3:$C$468,2,FALSE))</f>
        <v>0</v>
      </c>
      <c r="D42" s="18">
        <f>IF(B42="",0,VLOOKUP('020302'!B42,Cenik!$A$3:$C$468,3,FALSE))</f>
        <v>0</v>
      </c>
      <c r="E42" s="30"/>
      <c r="F42" s="28">
        <f t="shared" si="2"/>
        <v>0</v>
      </c>
    </row>
    <row r="43" spans="1:6">
      <c r="A43" s="21"/>
      <c r="B43" s="29"/>
      <c r="C43" s="18">
        <f>IF(B43="",0,VLOOKUP('020302'!B43,Cenik!$A$3:$C$468,2,FALSE))</f>
        <v>0</v>
      </c>
      <c r="D43" s="18">
        <f>IF(B43="",0,VLOOKUP('020302'!B43,Cenik!$A$3:$C$468,3,FALSE))</f>
        <v>0</v>
      </c>
      <c r="E43" s="30"/>
      <c r="F43" s="28">
        <f t="shared" si="2"/>
        <v>0</v>
      </c>
    </row>
    <row r="44" spans="1:6" ht="13.5" thickBot="1">
      <c r="A44" s="35"/>
      <c r="B44" s="36"/>
      <c r="C44" s="37">
        <f>IF(B44="",0,VLOOKUP('020302'!B44,Cenik!$A$3:$C$468,2,FALSE))</f>
        <v>0</v>
      </c>
      <c r="D44" s="37">
        <f>IF(B44="",0,VLOOKUP('020302'!B44,Cenik!$A$3:$C$468,3,FALSE))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638</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821</v>
      </c>
      <c r="C1" s="210"/>
      <c r="D1" s="211"/>
      <c r="E1" s="215" t="s">
        <v>384</v>
      </c>
      <c r="F1" s="217" t="s">
        <v>70</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IF(B5="",0,VLOOKUP('070603'!B5,Cenik!$A$3:$C$468,2,FALSE))</f>
        <v>0</v>
      </c>
      <c r="D5" s="18">
        <f>IF(B5="",0,VLOOKUP('070603'!B5,Cenik!$A$3:$C$468,3,FALSE))</f>
        <v>0</v>
      </c>
      <c r="E5" s="19"/>
      <c r="F5" s="20">
        <f t="shared" ref="F5:F14" si="0">D5*E5</f>
        <v>0</v>
      </c>
    </row>
    <row r="6" spans="1:6">
      <c r="A6" s="21"/>
      <c r="B6" s="22"/>
      <c r="C6" s="18">
        <f>IF(B6="",0,VLOOKUP('070603'!B6,Cenik!$A$3:$C$468,2,FALSE))</f>
        <v>0</v>
      </c>
      <c r="D6" s="18">
        <f>IF(B6="",0,VLOOKUP('070603'!B6,Cenik!$A$3:$C$468,3,FALSE))</f>
        <v>0</v>
      </c>
      <c r="E6" s="23"/>
      <c r="F6" s="20">
        <f t="shared" si="0"/>
        <v>0</v>
      </c>
    </row>
    <row r="7" spans="1:6">
      <c r="A7" s="21"/>
      <c r="B7" s="22"/>
      <c r="C7" s="18">
        <f>IF(B7="",0,VLOOKUP('070603'!B7,Cenik!$A$3:$C$468,2,FALSE))</f>
        <v>0</v>
      </c>
      <c r="D7" s="18">
        <f>IF(B7="",0,VLOOKUP('070603'!B7,Cenik!$A$3:$C$468,3,FALSE))</f>
        <v>0</v>
      </c>
      <c r="E7" s="23"/>
      <c r="F7" s="20">
        <f t="shared" si="0"/>
        <v>0</v>
      </c>
    </row>
    <row r="8" spans="1:6">
      <c r="A8" s="21"/>
      <c r="B8" s="22"/>
      <c r="C8" s="18">
        <f>IF(B8="",0,VLOOKUP('070603'!B8,Cenik!$A$3:$C$468,2,FALSE))</f>
        <v>0</v>
      </c>
      <c r="D8" s="18">
        <f>IF(B8="",0,VLOOKUP('070603'!B8,Cenik!$A$3:$C$468,3,FALSE))</f>
        <v>0</v>
      </c>
      <c r="E8" s="23"/>
      <c r="F8" s="20">
        <f t="shared" si="0"/>
        <v>0</v>
      </c>
    </row>
    <row r="9" spans="1:6">
      <c r="A9" s="21"/>
      <c r="B9" s="22"/>
      <c r="C9" s="18">
        <f>IF(B9="",0,VLOOKUP('070603'!B9,Cenik!$A$3:$C$468,2,FALSE))</f>
        <v>0</v>
      </c>
      <c r="D9" s="18">
        <f>IF(B9="",0,VLOOKUP('070603'!B9,Cenik!$A$3:$C$468,3,FALSE))</f>
        <v>0</v>
      </c>
      <c r="E9" s="23"/>
      <c r="F9" s="20">
        <f t="shared" si="0"/>
        <v>0</v>
      </c>
    </row>
    <row r="10" spans="1:6">
      <c r="A10" s="21"/>
      <c r="B10" s="22"/>
      <c r="C10" s="18">
        <f>IF(B10="",0,VLOOKUP('070603'!B10,Cenik!$A$3:$C$468,2,FALSE))</f>
        <v>0</v>
      </c>
      <c r="D10" s="18">
        <f>IF(B10="",0,VLOOKUP('070603'!B10,Cenik!$A$3:$C$468,3,FALSE))</f>
        <v>0</v>
      </c>
      <c r="E10" s="23"/>
      <c r="F10" s="20">
        <f t="shared" si="0"/>
        <v>0</v>
      </c>
    </row>
    <row r="11" spans="1:6">
      <c r="A11" s="21"/>
      <c r="B11" s="22"/>
      <c r="C11" s="18">
        <f>IF(B11="",0,VLOOKUP('070603'!B11,Cenik!$A$3:$C$468,2,FALSE))</f>
        <v>0</v>
      </c>
      <c r="D11" s="18">
        <f>IF(B11="",0,VLOOKUP('070603'!B11,Cenik!$A$3:$C$468,3,FALSE))</f>
        <v>0</v>
      </c>
      <c r="E11" s="23"/>
      <c r="F11" s="20">
        <f t="shared" si="0"/>
        <v>0</v>
      </c>
    </row>
    <row r="12" spans="1:6">
      <c r="A12" s="21"/>
      <c r="B12" s="22"/>
      <c r="C12" s="18">
        <f>IF(B12="",0,VLOOKUP('070603'!B12,Cenik!$A$3:$C$468,2,FALSE))</f>
        <v>0</v>
      </c>
      <c r="D12" s="18">
        <f>IF(B12="",0,VLOOKUP('070603'!B12,Cenik!$A$3:$C$468,3,FALSE))</f>
        <v>0</v>
      </c>
      <c r="E12" s="23"/>
      <c r="F12" s="20">
        <f t="shared" si="0"/>
        <v>0</v>
      </c>
    </row>
    <row r="13" spans="1:6">
      <c r="A13" s="21"/>
      <c r="B13" s="22"/>
      <c r="C13" s="18">
        <f>IF(B13="",0,VLOOKUP('070603'!B13,Cenik!$A$3:$C$468,2,FALSE))</f>
        <v>0</v>
      </c>
      <c r="D13" s="18">
        <f>IF(B13="",0,VLOOKUP('070603'!B13,Cenik!$A$3:$C$468,3,FALSE))</f>
        <v>0</v>
      </c>
      <c r="E13" s="23"/>
      <c r="F13" s="20">
        <f t="shared" si="0"/>
        <v>0</v>
      </c>
    </row>
    <row r="14" spans="1:6" ht="13.5" thickBot="1">
      <c r="A14" s="21"/>
      <c r="B14" s="22"/>
      <c r="C14" s="18">
        <f>IF(B14="",0,VLOOKUP('070603'!B14,Cenik!$A$3:$C$468,2,FALSE))</f>
        <v>0</v>
      </c>
      <c r="D14" s="18">
        <f>IF(B14="",0,VLOOKUP('070603'!B14,Cenik!$A$3:$C$468,3,FALSE))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IF(B16="",0,VLOOKUP('070603'!B16,Cenik!$A$3:$C$468,2,FALSE))</f>
        <v>0</v>
      </c>
      <c r="D16" s="18">
        <f>IF(B16="",0,VLOOKUP('070603'!B16,Cenik!$A$3:$C$468,3,FALSE))</f>
        <v>0</v>
      </c>
      <c r="E16" s="27"/>
      <c r="F16" s="28">
        <f t="shared" ref="F16:F29" si="1">D16*E16</f>
        <v>0</v>
      </c>
    </row>
    <row r="17" spans="1:9">
      <c r="A17" s="21"/>
      <c r="B17" s="29"/>
      <c r="C17" s="18">
        <f>IF(B17="",0,VLOOKUP('070603'!B17,Cenik!$A$3:$C$468,2,FALSE))</f>
        <v>0</v>
      </c>
      <c r="D17" s="18">
        <f>IF(B17="",0,VLOOKUP('070603'!B17,Cenik!$A$3:$C$468,3,FALSE))</f>
        <v>0</v>
      </c>
      <c r="E17" s="30"/>
      <c r="F17" s="28">
        <f t="shared" si="1"/>
        <v>0</v>
      </c>
    </row>
    <row r="18" spans="1:9">
      <c r="A18" s="21"/>
      <c r="B18" s="31"/>
      <c r="C18" s="18">
        <f>IF(B18="",0,VLOOKUP('070603'!B18,Cenik!$A$3:$C$468,2,FALSE))</f>
        <v>0</v>
      </c>
      <c r="D18" s="18">
        <f>IF(B18="",0,VLOOKUP('070603'!B18,Cenik!$A$3:$C$468,3,FALSE))</f>
        <v>0</v>
      </c>
      <c r="E18" s="30"/>
      <c r="F18" s="28">
        <f t="shared" si="1"/>
        <v>0</v>
      </c>
    </row>
    <row r="19" spans="1:9">
      <c r="A19" s="21"/>
      <c r="B19" s="29"/>
      <c r="C19" s="18">
        <f>IF(B19="",0,VLOOKUP('070603'!B19,Cenik!$A$3:$C$468,2,FALSE))</f>
        <v>0</v>
      </c>
      <c r="D19" s="18">
        <f>IF(B19="",0,VLOOKUP('070603'!B19,Cenik!$A$3:$C$468,3,FALSE))</f>
        <v>0</v>
      </c>
      <c r="E19" s="30"/>
      <c r="F19" s="28">
        <f t="shared" si="1"/>
        <v>0</v>
      </c>
    </row>
    <row r="20" spans="1:9">
      <c r="A20" s="21"/>
      <c r="B20" s="29"/>
      <c r="C20" s="18">
        <f>IF(B20="",0,VLOOKUP('070603'!B20,Cenik!$A$3:$C$468,2,FALSE))</f>
        <v>0</v>
      </c>
      <c r="D20" s="18">
        <f>IF(B20="",0,VLOOKUP('070603'!B20,Cenik!$A$3:$C$468,3,FALSE))</f>
        <v>0</v>
      </c>
      <c r="E20" s="30"/>
      <c r="F20" s="28">
        <f t="shared" si="1"/>
        <v>0</v>
      </c>
    </row>
    <row r="21" spans="1:9">
      <c r="A21" s="21"/>
      <c r="B21" s="29"/>
      <c r="C21" s="18">
        <f>IF(B21="",0,VLOOKUP('070603'!B21,Cenik!$A$3:$C$468,2,FALSE))</f>
        <v>0</v>
      </c>
      <c r="D21" s="18">
        <f>IF(B21="",0,VLOOKUP('070603'!B21,Cenik!$A$3:$C$468,3,FALSE))</f>
        <v>0</v>
      </c>
      <c r="E21" s="30"/>
      <c r="F21" s="28">
        <f t="shared" si="1"/>
        <v>0</v>
      </c>
    </row>
    <row r="22" spans="1:9">
      <c r="A22" s="21"/>
      <c r="B22" s="29"/>
      <c r="C22" s="18">
        <f>IF(B22="",0,VLOOKUP('070603'!B22,Cenik!$A$3:$C$468,2,FALSE))</f>
        <v>0</v>
      </c>
      <c r="D22" s="18">
        <f>IF(B22="",0,VLOOKUP('070603'!B22,Cenik!$A$3:$C$468,3,FALSE))</f>
        <v>0</v>
      </c>
      <c r="E22" s="30"/>
      <c r="F22" s="28">
        <f t="shared" si="1"/>
        <v>0</v>
      </c>
    </row>
    <row r="23" spans="1:9">
      <c r="A23" s="21"/>
      <c r="B23" s="29"/>
      <c r="C23" s="18">
        <f>IF(B23="",0,VLOOKUP('070603'!B23,Cenik!$A$3:$C$468,2,FALSE))</f>
        <v>0</v>
      </c>
      <c r="D23" s="18">
        <f>IF(B23="",0,VLOOKUP('070603'!B23,Cenik!$A$3:$C$468,3,FALSE))</f>
        <v>0</v>
      </c>
      <c r="E23" s="30"/>
      <c r="F23" s="28">
        <f t="shared" si="1"/>
        <v>0</v>
      </c>
    </row>
    <row r="24" spans="1:9">
      <c r="A24" s="21"/>
      <c r="B24" s="29"/>
      <c r="C24" s="18">
        <f>IF(B24="",0,VLOOKUP('070603'!B24,Cenik!$A$3:$C$468,2,FALSE))</f>
        <v>0</v>
      </c>
      <c r="D24" s="18">
        <f>IF(B24="",0,VLOOKUP('070603'!B24,Cenik!$A$3:$C$468,3,FALSE))</f>
        <v>0</v>
      </c>
      <c r="E24" s="30"/>
      <c r="F24" s="28">
        <f t="shared" si="1"/>
        <v>0</v>
      </c>
    </row>
    <row r="25" spans="1:9">
      <c r="A25" s="21"/>
      <c r="B25" s="29"/>
      <c r="C25" s="18">
        <f>IF(B25="",0,VLOOKUP('070603'!B25,Cenik!$A$3:$C$468,2,FALSE))</f>
        <v>0</v>
      </c>
      <c r="D25" s="18">
        <f>IF(B25="",0,VLOOKUP('070603'!B25,Cenik!$A$3:$C$468,3,FALSE))</f>
        <v>0</v>
      </c>
      <c r="E25" s="30"/>
      <c r="F25" s="28">
        <f t="shared" si="1"/>
        <v>0</v>
      </c>
    </row>
    <row r="26" spans="1:9">
      <c r="A26" s="21"/>
      <c r="B26" s="29"/>
      <c r="C26" s="18">
        <f>IF(B26="",0,VLOOKUP('070603'!B26,Cenik!$A$3:$C$468,2,FALSE))</f>
        <v>0</v>
      </c>
      <c r="D26" s="18">
        <f>IF(B26="",0,VLOOKUP('070603'!B26,Cenik!$A$3:$C$468,3,FALSE))</f>
        <v>0</v>
      </c>
      <c r="E26" s="30"/>
      <c r="F26" s="28">
        <f t="shared" si="1"/>
        <v>0</v>
      </c>
    </row>
    <row r="27" spans="1:9">
      <c r="A27" s="21"/>
      <c r="B27" s="29"/>
      <c r="C27" s="18">
        <f>IF(B27="",0,VLOOKUP('070603'!B27,Cenik!$A$3:$C$468,2,FALSE))</f>
        <v>0</v>
      </c>
      <c r="D27" s="18">
        <f>IF(B27="",0,VLOOKUP('070603'!B27,Cenik!$A$3:$C$468,3,FALSE))</f>
        <v>0</v>
      </c>
      <c r="E27" s="30"/>
      <c r="F27" s="28">
        <f t="shared" si="1"/>
        <v>0</v>
      </c>
    </row>
    <row r="28" spans="1:9">
      <c r="A28" s="21"/>
      <c r="B28" s="29"/>
      <c r="C28" s="18">
        <f>IF(B28="",0,VLOOKUP('070603'!B28,Cenik!$A$3:$C$468,2,FALSE))</f>
        <v>0</v>
      </c>
      <c r="D28" s="18">
        <f>IF(B28="",0,VLOOKUP('070603'!B28,Cenik!$A$3:$C$468,3,FALSE))</f>
        <v>0</v>
      </c>
      <c r="E28" s="30"/>
      <c r="F28" s="28">
        <f t="shared" si="1"/>
        <v>0</v>
      </c>
    </row>
    <row r="29" spans="1:9" ht="13.5" thickBot="1">
      <c r="A29" s="21"/>
      <c r="B29" s="29"/>
      <c r="C29" s="18">
        <f>IF(B29="",0,VLOOKUP('070603'!B29,Cenik!$A$3:$C$468,2,FALSE))</f>
        <v>0</v>
      </c>
      <c r="D29" s="18">
        <f>IF(B29="",0,VLOOKUP('070603'!B29,Cenik!$A$3:$C$468,3,FALSE))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IF(B31="",0,VLOOKUP('070603'!B31,Cenik!$A$3:$C$468,2,FALSE))</f>
        <v>0</v>
      </c>
      <c r="D31" s="33">
        <f>IF(B31="",0,VLOOKUP('070603'!B31,Cenik!$A$3:$C$468,3,FALSE))</f>
        <v>0</v>
      </c>
      <c r="E31" s="27"/>
      <c r="F31" s="34">
        <f t="shared" ref="F31:F44" si="2">D31*E31</f>
        <v>0</v>
      </c>
      <c r="I31" s="7"/>
    </row>
    <row r="32" spans="1:9">
      <c r="A32" s="21"/>
      <c r="B32" s="29"/>
      <c r="C32" s="18">
        <f>IF(B32="",0,VLOOKUP('070603'!B32,Cenik!$A$3:$C$468,2,FALSE))</f>
        <v>0</v>
      </c>
      <c r="D32" s="18">
        <f>IF(B32="",0,VLOOKUP('070603'!B32,Cenik!$A$3:$C$468,3,FALSE))</f>
        <v>0</v>
      </c>
      <c r="E32" s="30"/>
      <c r="F32" s="28">
        <f t="shared" si="2"/>
        <v>0</v>
      </c>
      <c r="I32" s="7"/>
    </row>
    <row r="33" spans="1:6">
      <c r="A33" s="21"/>
      <c r="B33" s="29"/>
      <c r="C33" s="18">
        <f>IF(B33="",0,VLOOKUP('070603'!B33,Cenik!$A$3:$C$468,2,FALSE))</f>
        <v>0</v>
      </c>
      <c r="D33" s="18">
        <f>IF(B33="",0,VLOOKUP('070603'!B33,Cenik!$A$3:$C$468,3,FALSE))</f>
        <v>0</v>
      </c>
      <c r="E33" s="30"/>
      <c r="F33" s="28">
        <f t="shared" si="2"/>
        <v>0</v>
      </c>
    </row>
    <row r="34" spans="1:6">
      <c r="A34" s="21"/>
      <c r="B34" s="29"/>
      <c r="C34" s="18">
        <f>IF(B34="",0,VLOOKUP('070603'!B34,Cenik!$A$3:$C$468,2,FALSE))</f>
        <v>0</v>
      </c>
      <c r="D34" s="18">
        <f>IF(B34="",0,VLOOKUP('070603'!B34,Cenik!$A$3:$C$468,3,FALSE))</f>
        <v>0</v>
      </c>
      <c r="E34" s="30"/>
      <c r="F34" s="28">
        <f t="shared" si="2"/>
        <v>0</v>
      </c>
    </row>
    <row r="35" spans="1:6">
      <c r="A35" s="21"/>
      <c r="B35" s="29"/>
      <c r="C35" s="18">
        <f>IF(B35="",0,VLOOKUP('070603'!B35,Cenik!$A$3:$C$468,2,FALSE))</f>
        <v>0</v>
      </c>
      <c r="D35" s="18">
        <f>IF(B35="",0,VLOOKUP('070603'!B35,Cenik!$A$3:$C$468,3,FALSE))</f>
        <v>0</v>
      </c>
      <c r="E35" s="30"/>
      <c r="F35" s="28">
        <f t="shared" si="2"/>
        <v>0</v>
      </c>
    </row>
    <row r="36" spans="1:6">
      <c r="A36" s="21"/>
      <c r="B36" s="29"/>
      <c r="C36" s="18">
        <f>IF(B36="",0,VLOOKUP('070603'!B36,Cenik!$A$3:$C$468,2,FALSE))</f>
        <v>0</v>
      </c>
      <c r="D36" s="18">
        <f>IF(B36="",0,VLOOKUP('070603'!B36,Cenik!$A$3:$C$468,3,FALSE))</f>
        <v>0</v>
      </c>
      <c r="E36" s="30"/>
      <c r="F36" s="28">
        <f t="shared" si="2"/>
        <v>0</v>
      </c>
    </row>
    <row r="37" spans="1:6">
      <c r="A37" s="21"/>
      <c r="B37" s="29"/>
      <c r="C37" s="18">
        <f>IF(B37="",0,VLOOKUP('070603'!B37,Cenik!$A$3:$C$468,2,FALSE))</f>
        <v>0</v>
      </c>
      <c r="D37" s="18">
        <f>IF(B37="",0,VLOOKUP('070603'!B37,Cenik!$A$3:$C$468,3,FALSE))</f>
        <v>0</v>
      </c>
      <c r="E37" s="30"/>
      <c r="F37" s="28">
        <f t="shared" si="2"/>
        <v>0</v>
      </c>
    </row>
    <row r="38" spans="1:6">
      <c r="A38" s="21"/>
      <c r="B38" s="29"/>
      <c r="C38" s="18">
        <f>IF(B38="",0,VLOOKUP('070603'!B38,Cenik!$A$3:$C$468,2,FALSE))</f>
        <v>0</v>
      </c>
      <c r="D38" s="18">
        <f>IF(B38="",0,VLOOKUP('070603'!B38,Cenik!$A$3:$C$468,3,FALSE))</f>
        <v>0</v>
      </c>
      <c r="E38" s="30"/>
      <c r="F38" s="28">
        <f t="shared" si="2"/>
        <v>0</v>
      </c>
    </row>
    <row r="39" spans="1:6">
      <c r="A39" s="21"/>
      <c r="B39" s="29"/>
      <c r="C39" s="18">
        <f>IF(B39="",0,VLOOKUP('070603'!B39,Cenik!$A$3:$C$468,2,FALSE))</f>
        <v>0</v>
      </c>
      <c r="D39" s="18">
        <f>IF(B39="",0,VLOOKUP('070603'!B39,Cenik!$A$3:$C$468,3,FALSE))</f>
        <v>0</v>
      </c>
      <c r="E39" s="30"/>
      <c r="F39" s="28">
        <f t="shared" si="2"/>
        <v>0</v>
      </c>
    </row>
    <row r="40" spans="1:6">
      <c r="A40" s="21"/>
      <c r="B40" s="29"/>
      <c r="C40" s="18">
        <f>IF(B40="",0,VLOOKUP('070603'!B40,Cenik!$A$3:$C$468,2,FALSE))</f>
        <v>0</v>
      </c>
      <c r="D40" s="18">
        <f>IF(B40="",0,VLOOKUP('070603'!B40,Cenik!$A$3:$C$468,3,FALSE))</f>
        <v>0</v>
      </c>
      <c r="E40" s="30"/>
      <c r="F40" s="28">
        <f t="shared" si="2"/>
        <v>0</v>
      </c>
    </row>
    <row r="41" spans="1:6">
      <c r="A41" s="21"/>
      <c r="B41" s="29"/>
      <c r="C41" s="18">
        <f>IF(B41="",0,VLOOKUP('070603'!B41,Cenik!$A$3:$C$468,2,FALSE))</f>
        <v>0</v>
      </c>
      <c r="D41" s="18">
        <f>IF(B41="",0,VLOOKUP('070603'!B41,Cenik!$A$3:$C$468,3,FALSE))</f>
        <v>0</v>
      </c>
      <c r="E41" s="30"/>
      <c r="F41" s="28">
        <f t="shared" si="2"/>
        <v>0</v>
      </c>
    </row>
    <row r="42" spans="1:6">
      <c r="A42" s="21"/>
      <c r="B42" s="29"/>
      <c r="C42" s="18">
        <f>IF(B42="",0,VLOOKUP('070603'!B42,Cenik!$A$3:$C$468,2,FALSE))</f>
        <v>0</v>
      </c>
      <c r="D42" s="18">
        <f>IF(B42="",0,VLOOKUP('070603'!B42,Cenik!$A$3:$C$468,3,FALSE))</f>
        <v>0</v>
      </c>
      <c r="E42" s="30"/>
      <c r="F42" s="28">
        <f t="shared" si="2"/>
        <v>0</v>
      </c>
    </row>
    <row r="43" spans="1:6">
      <c r="A43" s="21"/>
      <c r="B43" s="29"/>
      <c r="C43" s="18">
        <f>IF(B43="",0,VLOOKUP('070603'!B43,Cenik!$A$3:$C$468,2,FALSE))</f>
        <v>0</v>
      </c>
      <c r="D43" s="18">
        <f>IF(B43="",0,VLOOKUP('070603'!B43,Cenik!$A$3:$C$468,3,FALSE))</f>
        <v>0</v>
      </c>
      <c r="E43" s="30"/>
      <c r="F43" s="28">
        <f t="shared" si="2"/>
        <v>0</v>
      </c>
    </row>
    <row r="44" spans="1:6" ht="13.5" thickBot="1">
      <c r="A44" s="35"/>
      <c r="B44" s="36"/>
      <c r="C44" s="37">
        <f>IF(B44="",0,VLOOKUP('070603'!B44,Cenik!$A$3:$C$468,2,FALSE))</f>
        <v>0</v>
      </c>
      <c r="D44" s="37">
        <f>IF(B44="",0,VLOOKUP('070603'!B44,Cenik!$A$3:$C$468,3,FALSE))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600</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822</v>
      </c>
      <c r="C1" s="210"/>
      <c r="D1" s="211"/>
      <c r="E1" s="215" t="s">
        <v>384</v>
      </c>
      <c r="F1" s="217" t="s">
        <v>70</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IF(B5="",0,VLOOKUP('070801'!B5,Cenik!$A$3:$C$468,2,FALSE))</f>
        <v>0</v>
      </c>
      <c r="D5" s="18">
        <f>IF(B5="",0,VLOOKUP('070801'!B5,Cenik!$A$3:$C$468,3,FALSE))</f>
        <v>0</v>
      </c>
      <c r="E5" s="19"/>
      <c r="F5" s="20">
        <f t="shared" ref="F5:F14" si="0">D5*E5</f>
        <v>0</v>
      </c>
    </row>
    <row r="6" spans="1:6">
      <c r="A6" s="21"/>
      <c r="B6" s="22"/>
      <c r="C6" s="18">
        <f>IF(B6="",0,VLOOKUP('070801'!B6,Cenik!$A$3:$C$468,2,FALSE))</f>
        <v>0</v>
      </c>
      <c r="D6" s="18">
        <f>IF(B6="",0,VLOOKUP('070801'!B6,Cenik!$A$3:$C$468,3,FALSE))</f>
        <v>0</v>
      </c>
      <c r="E6" s="23"/>
      <c r="F6" s="20">
        <f t="shared" si="0"/>
        <v>0</v>
      </c>
    </row>
    <row r="7" spans="1:6">
      <c r="A7" s="21"/>
      <c r="B7" s="22"/>
      <c r="C7" s="18">
        <f>IF(B7="",0,VLOOKUP('070801'!B7,Cenik!$A$3:$C$468,2,FALSE))</f>
        <v>0</v>
      </c>
      <c r="D7" s="18">
        <f>IF(B7="",0,VLOOKUP('070801'!B7,Cenik!$A$3:$C$468,3,FALSE))</f>
        <v>0</v>
      </c>
      <c r="E7" s="23"/>
      <c r="F7" s="20">
        <f t="shared" si="0"/>
        <v>0</v>
      </c>
    </row>
    <row r="8" spans="1:6">
      <c r="A8" s="21"/>
      <c r="B8" s="22"/>
      <c r="C8" s="18">
        <f>IF(B8="",0,VLOOKUP('070801'!B8,Cenik!$A$3:$C$468,2,FALSE))</f>
        <v>0</v>
      </c>
      <c r="D8" s="18">
        <f>IF(B8="",0,VLOOKUP('070801'!B8,Cenik!$A$3:$C$468,3,FALSE))</f>
        <v>0</v>
      </c>
      <c r="E8" s="23"/>
      <c r="F8" s="20">
        <f t="shared" si="0"/>
        <v>0</v>
      </c>
    </row>
    <row r="9" spans="1:6">
      <c r="A9" s="21"/>
      <c r="B9" s="22"/>
      <c r="C9" s="18">
        <f>IF(B9="",0,VLOOKUP('070801'!B9,Cenik!$A$3:$C$468,2,FALSE))</f>
        <v>0</v>
      </c>
      <c r="D9" s="18">
        <f>IF(B9="",0,VLOOKUP('070801'!B9,Cenik!$A$3:$C$468,3,FALSE))</f>
        <v>0</v>
      </c>
      <c r="E9" s="23"/>
      <c r="F9" s="20">
        <f t="shared" si="0"/>
        <v>0</v>
      </c>
    </row>
    <row r="10" spans="1:6">
      <c r="A10" s="21"/>
      <c r="B10" s="22"/>
      <c r="C10" s="18">
        <f>IF(B10="",0,VLOOKUP('070801'!B10,Cenik!$A$3:$C$468,2,FALSE))</f>
        <v>0</v>
      </c>
      <c r="D10" s="18">
        <f>IF(B10="",0,VLOOKUP('070801'!B10,Cenik!$A$3:$C$468,3,FALSE))</f>
        <v>0</v>
      </c>
      <c r="E10" s="23"/>
      <c r="F10" s="20">
        <f t="shared" si="0"/>
        <v>0</v>
      </c>
    </row>
    <row r="11" spans="1:6">
      <c r="A11" s="21"/>
      <c r="B11" s="22"/>
      <c r="C11" s="18">
        <f>IF(B11="",0,VLOOKUP('070801'!B11,Cenik!$A$3:$C$468,2,FALSE))</f>
        <v>0</v>
      </c>
      <c r="D11" s="18">
        <f>IF(B11="",0,VLOOKUP('070801'!B11,Cenik!$A$3:$C$468,3,FALSE))</f>
        <v>0</v>
      </c>
      <c r="E11" s="23"/>
      <c r="F11" s="20">
        <f t="shared" si="0"/>
        <v>0</v>
      </c>
    </row>
    <row r="12" spans="1:6">
      <c r="A12" s="21"/>
      <c r="B12" s="22"/>
      <c r="C12" s="18">
        <f>IF(B12="",0,VLOOKUP('070801'!B12,Cenik!$A$3:$C$468,2,FALSE))</f>
        <v>0</v>
      </c>
      <c r="D12" s="18">
        <f>IF(B12="",0,VLOOKUP('070801'!B12,Cenik!$A$3:$C$468,3,FALSE))</f>
        <v>0</v>
      </c>
      <c r="E12" s="23"/>
      <c r="F12" s="20">
        <f t="shared" si="0"/>
        <v>0</v>
      </c>
    </row>
    <row r="13" spans="1:6">
      <c r="A13" s="21"/>
      <c r="B13" s="22"/>
      <c r="C13" s="18">
        <f>IF(B13="",0,VLOOKUP('070801'!B13,Cenik!$A$3:$C$468,2,FALSE))</f>
        <v>0</v>
      </c>
      <c r="D13" s="18">
        <f>IF(B13="",0,VLOOKUP('070801'!B13,Cenik!$A$3:$C$468,3,FALSE))</f>
        <v>0</v>
      </c>
      <c r="E13" s="23"/>
      <c r="F13" s="20">
        <f t="shared" si="0"/>
        <v>0</v>
      </c>
    </row>
    <row r="14" spans="1:6" ht="13.5" thickBot="1">
      <c r="A14" s="21"/>
      <c r="B14" s="22"/>
      <c r="C14" s="18">
        <f>IF(B14="",0,VLOOKUP('070801'!B14,Cenik!$A$3:$C$468,2,FALSE))</f>
        <v>0</v>
      </c>
      <c r="D14" s="18">
        <f>IF(B14="",0,VLOOKUP('070801'!B14,Cenik!$A$3:$C$468,3,FALSE))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IF(B16="",0,VLOOKUP('070801'!B16,Cenik!$A$3:$C$468,2,FALSE))</f>
        <v>0</v>
      </c>
      <c r="D16" s="18">
        <f>IF(B16="",0,VLOOKUP('070801'!B16,Cenik!$A$3:$C$468,3,FALSE))</f>
        <v>0</v>
      </c>
      <c r="E16" s="27"/>
      <c r="F16" s="28">
        <f t="shared" ref="F16:F29" si="1">D16*E16</f>
        <v>0</v>
      </c>
    </row>
    <row r="17" spans="1:9">
      <c r="A17" s="21"/>
      <c r="B17" s="29"/>
      <c r="C17" s="18">
        <f>IF(B17="",0,VLOOKUP('070801'!B17,Cenik!$A$3:$C$468,2,FALSE))</f>
        <v>0</v>
      </c>
      <c r="D17" s="18">
        <f>IF(B17="",0,VLOOKUP('070801'!B17,Cenik!$A$3:$C$468,3,FALSE))</f>
        <v>0</v>
      </c>
      <c r="E17" s="30"/>
      <c r="F17" s="28">
        <f t="shared" si="1"/>
        <v>0</v>
      </c>
    </row>
    <row r="18" spans="1:9">
      <c r="A18" s="21"/>
      <c r="B18" s="31"/>
      <c r="C18" s="18">
        <f>IF(B18="",0,VLOOKUP('070801'!B18,Cenik!$A$3:$C$468,2,FALSE))</f>
        <v>0</v>
      </c>
      <c r="D18" s="18">
        <f>IF(B18="",0,VLOOKUP('070801'!B18,Cenik!$A$3:$C$468,3,FALSE))</f>
        <v>0</v>
      </c>
      <c r="E18" s="30"/>
      <c r="F18" s="28">
        <f t="shared" si="1"/>
        <v>0</v>
      </c>
    </row>
    <row r="19" spans="1:9">
      <c r="A19" s="21"/>
      <c r="B19" s="29"/>
      <c r="C19" s="18">
        <f>IF(B19="",0,VLOOKUP('070801'!B19,Cenik!$A$3:$C$468,2,FALSE))</f>
        <v>0</v>
      </c>
      <c r="D19" s="18">
        <f>IF(B19="",0,VLOOKUP('070801'!B19,Cenik!$A$3:$C$468,3,FALSE))</f>
        <v>0</v>
      </c>
      <c r="E19" s="30"/>
      <c r="F19" s="28">
        <f t="shared" si="1"/>
        <v>0</v>
      </c>
    </row>
    <row r="20" spans="1:9">
      <c r="A20" s="21"/>
      <c r="B20" s="29"/>
      <c r="C20" s="18">
        <f>IF(B20="",0,VLOOKUP('070801'!B20,Cenik!$A$3:$C$468,2,FALSE))</f>
        <v>0</v>
      </c>
      <c r="D20" s="18">
        <f>IF(B20="",0,VLOOKUP('070801'!B20,Cenik!$A$3:$C$468,3,FALSE))</f>
        <v>0</v>
      </c>
      <c r="E20" s="30"/>
      <c r="F20" s="28">
        <f t="shared" si="1"/>
        <v>0</v>
      </c>
    </row>
    <row r="21" spans="1:9">
      <c r="A21" s="21"/>
      <c r="B21" s="29"/>
      <c r="C21" s="18">
        <f>IF(B21="",0,VLOOKUP('070801'!B21,Cenik!$A$3:$C$468,2,FALSE))</f>
        <v>0</v>
      </c>
      <c r="D21" s="18">
        <f>IF(B21="",0,VLOOKUP('070801'!B21,Cenik!$A$3:$C$468,3,FALSE))</f>
        <v>0</v>
      </c>
      <c r="E21" s="30"/>
      <c r="F21" s="28">
        <f t="shared" si="1"/>
        <v>0</v>
      </c>
    </row>
    <row r="22" spans="1:9">
      <c r="A22" s="21"/>
      <c r="B22" s="29"/>
      <c r="C22" s="18">
        <f>IF(B22="",0,VLOOKUP('070801'!B22,Cenik!$A$3:$C$468,2,FALSE))</f>
        <v>0</v>
      </c>
      <c r="D22" s="18">
        <f>IF(B22="",0,VLOOKUP('070801'!B22,Cenik!$A$3:$C$468,3,FALSE))</f>
        <v>0</v>
      </c>
      <c r="E22" s="30"/>
      <c r="F22" s="28">
        <f t="shared" si="1"/>
        <v>0</v>
      </c>
    </row>
    <row r="23" spans="1:9">
      <c r="A23" s="21"/>
      <c r="B23" s="29"/>
      <c r="C23" s="18">
        <f>IF(B23="",0,VLOOKUP('070801'!B23,Cenik!$A$3:$C$468,2,FALSE))</f>
        <v>0</v>
      </c>
      <c r="D23" s="18">
        <f>IF(B23="",0,VLOOKUP('070801'!B23,Cenik!$A$3:$C$468,3,FALSE))</f>
        <v>0</v>
      </c>
      <c r="E23" s="30"/>
      <c r="F23" s="28">
        <f t="shared" si="1"/>
        <v>0</v>
      </c>
    </row>
    <row r="24" spans="1:9">
      <c r="A24" s="21"/>
      <c r="B24" s="29"/>
      <c r="C24" s="18">
        <f>IF(B24="",0,VLOOKUP('070801'!B24,Cenik!$A$3:$C$468,2,FALSE))</f>
        <v>0</v>
      </c>
      <c r="D24" s="18">
        <f>IF(B24="",0,VLOOKUP('070801'!B24,Cenik!$A$3:$C$468,3,FALSE))</f>
        <v>0</v>
      </c>
      <c r="E24" s="30"/>
      <c r="F24" s="28">
        <f t="shared" si="1"/>
        <v>0</v>
      </c>
    </row>
    <row r="25" spans="1:9">
      <c r="A25" s="21"/>
      <c r="B25" s="29"/>
      <c r="C25" s="18">
        <f>IF(B25="",0,VLOOKUP('070801'!B25,Cenik!$A$3:$C$468,2,FALSE))</f>
        <v>0</v>
      </c>
      <c r="D25" s="18">
        <f>IF(B25="",0,VLOOKUP('070801'!B25,Cenik!$A$3:$C$468,3,FALSE))</f>
        <v>0</v>
      </c>
      <c r="E25" s="30"/>
      <c r="F25" s="28">
        <f t="shared" si="1"/>
        <v>0</v>
      </c>
    </row>
    <row r="26" spans="1:9">
      <c r="A26" s="21"/>
      <c r="B26" s="29"/>
      <c r="C26" s="18">
        <f>IF(B26="",0,VLOOKUP('070801'!B26,Cenik!$A$3:$C$468,2,FALSE))</f>
        <v>0</v>
      </c>
      <c r="D26" s="18">
        <f>IF(B26="",0,VLOOKUP('070801'!B26,Cenik!$A$3:$C$468,3,FALSE))</f>
        <v>0</v>
      </c>
      <c r="E26" s="30"/>
      <c r="F26" s="28">
        <f t="shared" si="1"/>
        <v>0</v>
      </c>
    </row>
    <row r="27" spans="1:9">
      <c r="A27" s="21"/>
      <c r="B27" s="29"/>
      <c r="C27" s="18">
        <f>IF(B27="",0,VLOOKUP('070801'!B27,Cenik!$A$3:$C$468,2,FALSE))</f>
        <v>0</v>
      </c>
      <c r="D27" s="18">
        <f>IF(B27="",0,VLOOKUP('070801'!B27,Cenik!$A$3:$C$468,3,FALSE))</f>
        <v>0</v>
      </c>
      <c r="E27" s="30"/>
      <c r="F27" s="28">
        <f t="shared" si="1"/>
        <v>0</v>
      </c>
    </row>
    <row r="28" spans="1:9">
      <c r="A28" s="21"/>
      <c r="B28" s="29"/>
      <c r="C28" s="18">
        <f>IF(B28="",0,VLOOKUP('070801'!B28,Cenik!$A$3:$C$468,2,FALSE))</f>
        <v>0</v>
      </c>
      <c r="D28" s="18">
        <f>IF(B28="",0,VLOOKUP('070801'!B28,Cenik!$A$3:$C$468,3,FALSE))</f>
        <v>0</v>
      </c>
      <c r="E28" s="30"/>
      <c r="F28" s="28">
        <f t="shared" si="1"/>
        <v>0</v>
      </c>
    </row>
    <row r="29" spans="1:9" ht="13.5" thickBot="1">
      <c r="A29" s="21"/>
      <c r="B29" s="29"/>
      <c r="C29" s="18">
        <f>IF(B29="",0,VLOOKUP('070801'!B29,Cenik!$A$3:$C$468,2,FALSE))</f>
        <v>0</v>
      </c>
      <c r="D29" s="18">
        <f>IF(B29="",0,VLOOKUP('070801'!B29,Cenik!$A$3:$C$468,3,FALSE))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IF(B31="",0,VLOOKUP('070801'!B31,Cenik!$A$3:$C$468,2,FALSE))</f>
        <v>0</v>
      </c>
      <c r="D31" s="33">
        <f>IF(B31="",0,VLOOKUP('070801'!B31,Cenik!$A$3:$C$468,3,FALSE))</f>
        <v>0</v>
      </c>
      <c r="E31" s="27"/>
      <c r="F31" s="34">
        <f t="shared" ref="F31:F44" si="2">D31*E31</f>
        <v>0</v>
      </c>
      <c r="I31" s="7"/>
    </row>
    <row r="32" spans="1:9">
      <c r="A32" s="21"/>
      <c r="B32" s="29"/>
      <c r="C32" s="18">
        <f>IF(B32="",0,VLOOKUP('070801'!B32,Cenik!$A$3:$C$468,2,FALSE))</f>
        <v>0</v>
      </c>
      <c r="D32" s="18">
        <f>IF(B32="",0,VLOOKUP('070801'!B32,Cenik!$A$3:$C$468,3,FALSE))</f>
        <v>0</v>
      </c>
      <c r="E32" s="30"/>
      <c r="F32" s="28">
        <f t="shared" si="2"/>
        <v>0</v>
      </c>
      <c r="I32" s="7"/>
    </row>
    <row r="33" spans="1:6">
      <c r="A33" s="21"/>
      <c r="B33" s="29"/>
      <c r="C33" s="18">
        <f>IF(B33="",0,VLOOKUP('070801'!B33,Cenik!$A$3:$C$468,2,FALSE))</f>
        <v>0</v>
      </c>
      <c r="D33" s="18">
        <f>IF(B33="",0,VLOOKUP('070801'!B33,Cenik!$A$3:$C$468,3,FALSE))</f>
        <v>0</v>
      </c>
      <c r="E33" s="30"/>
      <c r="F33" s="28">
        <f t="shared" si="2"/>
        <v>0</v>
      </c>
    </row>
    <row r="34" spans="1:6">
      <c r="A34" s="21"/>
      <c r="B34" s="29"/>
      <c r="C34" s="18">
        <f>IF(B34="",0,VLOOKUP('070801'!B34,Cenik!$A$3:$C$468,2,FALSE))</f>
        <v>0</v>
      </c>
      <c r="D34" s="18">
        <f>IF(B34="",0,VLOOKUP('070801'!B34,Cenik!$A$3:$C$468,3,FALSE))</f>
        <v>0</v>
      </c>
      <c r="E34" s="30"/>
      <c r="F34" s="28">
        <f t="shared" si="2"/>
        <v>0</v>
      </c>
    </row>
    <row r="35" spans="1:6">
      <c r="A35" s="21"/>
      <c r="B35" s="29"/>
      <c r="C35" s="18">
        <f>IF(B35="",0,VLOOKUP('070801'!B35,Cenik!$A$3:$C$468,2,FALSE))</f>
        <v>0</v>
      </c>
      <c r="D35" s="18">
        <f>IF(B35="",0,VLOOKUP('070801'!B35,Cenik!$A$3:$C$468,3,FALSE))</f>
        <v>0</v>
      </c>
      <c r="E35" s="30"/>
      <c r="F35" s="28">
        <f t="shared" si="2"/>
        <v>0</v>
      </c>
    </row>
    <row r="36" spans="1:6">
      <c r="A36" s="21"/>
      <c r="B36" s="29"/>
      <c r="C36" s="18">
        <f>IF(B36="",0,VLOOKUP('070801'!B36,Cenik!$A$3:$C$468,2,FALSE))</f>
        <v>0</v>
      </c>
      <c r="D36" s="18">
        <f>IF(B36="",0,VLOOKUP('070801'!B36,Cenik!$A$3:$C$468,3,FALSE))</f>
        <v>0</v>
      </c>
      <c r="E36" s="30"/>
      <c r="F36" s="28">
        <f t="shared" si="2"/>
        <v>0</v>
      </c>
    </row>
    <row r="37" spans="1:6">
      <c r="A37" s="21"/>
      <c r="B37" s="29"/>
      <c r="C37" s="18">
        <f>IF(B37="",0,VLOOKUP('070801'!B37,Cenik!$A$3:$C$468,2,FALSE))</f>
        <v>0</v>
      </c>
      <c r="D37" s="18">
        <f>IF(B37="",0,VLOOKUP('070801'!B37,Cenik!$A$3:$C$468,3,FALSE))</f>
        <v>0</v>
      </c>
      <c r="E37" s="30"/>
      <c r="F37" s="28">
        <f t="shared" si="2"/>
        <v>0</v>
      </c>
    </row>
    <row r="38" spans="1:6">
      <c r="A38" s="21"/>
      <c r="B38" s="29"/>
      <c r="C38" s="18">
        <f>IF(B38="",0,VLOOKUP('070801'!B38,Cenik!$A$3:$C$468,2,FALSE))</f>
        <v>0</v>
      </c>
      <c r="D38" s="18">
        <f>IF(B38="",0,VLOOKUP('070801'!B38,Cenik!$A$3:$C$468,3,FALSE))</f>
        <v>0</v>
      </c>
      <c r="E38" s="30"/>
      <c r="F38" s="28">
        <f t="shared" si="2"/>
        <v>0</v>
      </c>
    </row>
    <row r="39" spans="1:6">
      <c r="A39" s="21"/>
      <c r="B39" s="29"/>
      <c r="C39" s="18">
        <f>IF(B39="",0,VLOOKUP('070801'!B39,Cenik!$A$3:$C$468,2,FALSE))</f>
        <v>0</v>
      </c>
      <c r="D39" s="18">
        <f>IF(B39="",0,VLOOKUP('070801'!B39,Cenik!$A$3:$C$468,3,FALSE))</f>
        <v>0</v>
      </c>
      <c r="E39" s="30"/>
      <c r="F39" s="28">
        <f t="shared" si="2"/>
        <v>0</v>
      </c>
    </row>
    <row r="40" spans="1:6">
      <c r="A40" s="21"/>
      <c r="B40" s="29"/>
      <c r="C40" s="18">
        <f>IF(B40="",0,VLOOKUP('070801'!B40,Cenik!$A$3:$C$468,2,FALSE))</f>
        <v>0</v>
      </c>
      <c r="D40" s="18">
        <f>IF(B40="",0,VLOOKUP('070801'!B40,Cenik!$A$3:$C$468,3,FALSE))</f>
        <v>0</v>
      </c>
      <c r="E40" s="30"/>
      <c r="F40" s="28">
        <f t="shared" si="2"/>
        <v>0</v>
      </c>
    </row>
    <row r="41" spans="1:6">
      <c r="A41" s="21"/>
      <c r="B41" s="29"/>
      <c r="C41" s="18">
        <f>IF(B41="",0,VLOOKUP('070801'!B41,Cenik!$A$3:$C$468,2,FALSE))</f>
        <v>0</v>
      </c>
      <c r="D41" s="18">
        <f>IF(B41="",0,VLOOKUP('070801'!B41,Cenik!$A$3:$C$468,3,FALSE))</f>
        <v>0</v>
      </c>
      <c r="E41" s="30"/>
      <c r="F41" s="28">
        <f t="shared" si="2"/>
        <v>0</v>
      </c>
    </row>
    <row r="42" spans="1:6">
      <c r="A42" s="21"/>
      <c r="B42" s="29"/>
      <c r="C42" s="18">
        <f>IF(B42="",0,VLOOKUP('070801'!B42,Cenik!$A$3:$C$468,2,FALSE))</f>
        <v>0</v>
      </c>
      <c r="D42" s="18">
        <f>IF(B42="",0,VLOOKUP('070801'!B42,Cenik!$A$3:$C$468,3,FALSE))</f>
        <v>0</v>
      </c>
      <c r="E42" s="30"/>
      <c r="F42" s="28">
        <f t="shared" si="2"/>
        <v>0</v>
      </c>
    </row>
    <row r="43" spans="1:6">
      <c r="A43" s="21"/>
      <c r="B43" s="29"/>
      <c r="C43" s="18">
        <f>IF(B43="",0,VLOOKUP('070801'!B43,Cenik!$A$3:$C$468,2,FALSE))</f>
        <v>0</v>
      </c>
      <c r="D43" s="18">
        <f>IF(B43="",0,VLOOKUP('070801'!B43,Cenik!$A$3:$C$468,3,FALSE))</f>
        <v>0</v>
      </c>
      <c r="E43" s="30"/>
      <c r="F43" s="28">
        <f t="shared" si="2"/>
        <v>0</v>
      </c>
    </row>
    <row r="44" spans="1:6" ht="13.5" thickBot="1">
      <c r="A44" s="35"/>
      <c r="B44" s="36"/>
      <c r="C44" s="37">
        <f>IF(B44="",0,VLOOKUP('070801'!B44,Cenik!$A$3:$C$468,2,FALSE))</f>
        <v>0</v>
      </c>
      <c r="D44" s="37">
        <f>IF(B44="",0,VLOOKUP('070801'!B44,Cenik!$A$3:$C$468,3,FALSE))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601</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823</v>
      </c>
      <c r="C1" s="210"/>
      <c r="D1" s="211"/>
      <c r="E1" s="215" t="s">
        <v>384</v>
      </c>
      <c r="F1" s="217" t="s">
        <v>70</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IF(B5="",0,VLOOKUP('070802'!B5,Cenik!$A$3:$C$468,2,FALSE))</f>
        <v>0</v>
      </c>
      <c r="D5" s="18">
        <f>IF(B5="",0,VLOOKUP('070802'!B5,Cenik!$A$3:$C$468,3,FALSE))</f>
        <v>0</v>
      </c>
      <c r="E5" s="19"/>
      <c r="F5" s="20">
        <f t="shared" ref="F5:F14" si="0">D5*E5</f>
        <v>0</v>
      </c>
    </row>
    <row r="6" spans="1:6">
      <c r="A6" s="21"/>
      <c r="B6" s="22"/>
      <c r="C6" s="18">
        <f>IF(B6="",0,VLOOKUP('070802'!B6,Cenik!$A$3:$C$468,2,FALSE))</f>
        <v>0</v>
      </c>
      <c r="D6" s="18">
        <f>IF(B6="",0,VLOOKUP('070802'!B6,Cenik!$A$3:$C$468,3,FALSE))</f>
        <v>0</v>
      </c>
      <c r="E6" s="23"/>
      <c r="F6" s="20">
        <f t="shared" si="0"/>
        <v>0</v>
      </c>
    </row>
    <row r="7" spans="1:6">
      <c r="A7" s="21"/>
      <c r="B7" s="22"/>
      <c r="C7" s="18">
        <f>IF(B7="",0,VLOOKUP('070802'!B7,Cenik!$A$3:$C$468,2,FALSE))</f>
        <v>0</v>
      </c>
      <c r="D7" s="18">
        <f>IF(B7="",0,VLOOKUP('070802'!B7,Cenik!$A$3:$C$468,3,FALSE))</f>
        <v>0</v>
      </c>
      <c r="E7" s="23"/>
      <c r="F7" s="20">
        <f t="shared" si="0"/>
        <v>0</v>
      </c>
    </row>
    <row r="8" spans="1:6">
      <c r="A8" s="21"/>
      <c r="B8" s="22"/>
      <c r="C8" s="18">
        <f>IF(B8="",0,VLOOKUP('070802'!B8,Cenik!$A$3:$C$468,2,FALSE))</f>
        <v>0</v>
      </c>
      <c r="D8" s="18">
        <f>IF(B8="",0,VLOOKUP('070802'!B8,Cenik!$A$3:$C$468,3,FALSE))</f>
        <v>0</v>
      </c>
      <c r="E8" s="23"/>
      <c r="F8" s="20">
        <f t="shared" si="0"/>
        <v>0</v>
      </c>
    </row>
    <row r="9" spans="1:6">
      <c r="A9" s="21"/>
      <c r="B9" s="22"/>
      <c r="C9" s="18">
        <f>IF(B9="",0,VLOOKUP('070802'!B9,Cenik!$A$3:$C$468,2,FALSE))</f>
        <v>0</v>
      </c>
      <c r="D9" s="18">
        <f>IF(B9="",0,VLOOKUP('070802'!B9,Cenik!$A$3:$C$468,3,FALSE))</f>
        <v>0</v>
      </c>
      <c r="E9" s="23"/>
      <c r="F9" s="20">
        <f t="shared" si="0"/>
        <v>0</v>
      </c>
    </row>
    <row r="10" spans="1:6">
      <c r="A10" s="21"/>
      <c r="B10" s="22"/>
      <c r="C10" s="18">
        <f>IF(B10="",0,VLOOKUP('070802'!B10,Cenik!$A$3:$C$468,2,FALSE))</f>
        <v>0</v>
      </c>
      <c r="D10" s="18">
        <f>IF(B10="",0,VLOOKUP('070802'!B10,Cenik!$A$3:$C$468,3,FALSE))</f>
        <v>0</v>
      </c>
      <c r="E10" s="23"/>
      <c r="F10" s="20">
        <f t="shared" si="0"/>
        <v>0</v>
      </c>
    </row>
    <row r="11" spans="1:6">
      <c r="A11" s="21"/>
      <c r="B11" s="22"/>
      <c r="C11" s="18">
        <f>IF(B11="",0,VLOOKUP('070802'!B11,Cenik!$A$3:$C$468,2,FALSE))</f>
        <v>0</v>
      </c>
      <c r="D11" s="18">
        <f>IF(B11="",0,VLOOKUP('070802'!B11,Cenik!$A$3:$C$468,3,FALSE))</f>
        <v>0</v>
      </c>
      <c r="E11" s="23"/>
      <c r="F11" s="20">
        <f t="shared" si="0"/>
        <v>0</v>
      </c>
    </row>
    <row r="12" spans="1:6">
      <c r="A12" s="21"/>
      <c r="B12" s="22"/>
      <c r="C12" s="18">
        <f>IF(B12="",0,VLOOKUP('070802'!B12,Cenik!$A$3:$C$468,2,FALSE))</f>
        <v>0</v>
      </c>
      <c r="D12" s="18">
        <f>IF(B12="",0,VLOOKUP('070802'!B12,Cenik!$A$3:$C$468,3,FALSE))</f>
        <v>0</v>
      </c>
      <c r="E12" s="23"/>
      <c r="F12" s="20">
        <f t="shared" si="0"/>
        <v>0</v>
      </c>
    </row>
    <row r="13" spans="1:6">
      <c r="A13" s="21"/>
      <c r="B13" s="22"/>
      <c r="C13" s="18">
        <f>IF(B13="",0,VLOOKUP('070802'!B13,Cenik!$A$3:$C$468,2,FALSE))</f>
        <v>0</v>
      </c>
      <c r="D13" s="18">
        <f>IF(B13="",0,VLOOKUP('070802'!B13,Cenik!$A$3:$C$468,3,FALSE))</f>
        <v>0</v>
      </c>
      <c r="E13" s="23"/>
      <c r="F13" s="20">
        <f t="shared" si="0"/>
        <v>0</v>
      </c>
    </row>
    <row r="14" spans="1:6" ht="13.5" thickBot="1">
      <c r="A14" s="21"/>
      <c r="B14" s="22"/>
      <c r="C14" s="18">
        <f>IF(B14="",0,VLOOKUP('070802'!B14,Cenik!$A$3:$C$468,2,FALSE))</f>
        <v>0</v>
      </c>
      <c r="D14" s="18">
        <f>IF(B14="",0,VLOOKUP('070802'!B14,Cenik!$A$3:$C$468,3,FALSE))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IF(B16="",0,VLOOKUP('070802'!B16,Cenik!$A$3:$C$468,2,FALSE))</f>
        <v>0</v>
      </c>
      <c r="D16" s="18">
        <f>IF(B16="",0,VLOOKUP('070802'!B16,Cenik!$A$3:$C$468,3,FALSE))</f>
        <v>0</v>
      </c>
      <c r="E16" s="27"/>
      <c r="F16" s="28">
        <f t="shared" ref="F16:F29" si="1">D16*E16</f>
        <v>0</v>
      </c>
    </row>
    <row r="17" spans="1:9">
      <c r="A17" s="21"/>
      <c r="B17" s="29"/>
      <c r="C17" s="18">
        <f>IF(B17="",0,VLOOKUP('070802'!B17,Cenik!$A$3:$C$468,2,FALSE))</f>
        <v>0</v>
      </c>
      <c r="D17" s="18">
        <f>IF(B17="",0,VLOOKUP('070802'!B17,Cenik!$A$3:$C$468,3,FALSE))</f>
        <v>0</v>
      </c>
      <c r="E17" s="30"/>
      <c r="F17" s="28">
        <f t="shared" si="1"/>
        <v>0</v>
      </c>
    </row>
    <row r="18" spans="1:9">
      <c r="A18" s="21"/>
      <c r="B18" s="31"/>
      <c r="C18" s="18">
        <f>IF(B18="",0,VLOOKUP('070802'!B18,Cenik!$A$3:$C$468,2,FALSE))</f>
        <v>0</v>
      </c>
      <c r="D18" s="18">
        <f>IF(B18="",0,VLOOKUP('070802'!B18,Cenik!$A$3:$C$468,3,FALSE))</f>
        <v>0</v>
      </c>
      <c r="E18" s="30"/>
      <c r="F18" s="28">
        <f t="shared" si="1"/>
        <v>0</v>
      </c>
    </row>
    <row r="19" spans="1:9">
      <c r="A19" s="21"/>
      <c r="B19" s="29"/>
      <c r="C19" s="18">
        <f>IF(B19="",0,VLOOKUP('070802'!B19,Cenik!$A$3:$C$468,2,FALSE))</f>
        <v>0</v>
      </c>
      <c r="D19" s="18">
        <f>IF(B19="",0,VLOOKUP('070802'!B19,Cenik!$A$3:$C$468,3,FALSE))</f>
        <v>0</v>
      </c>
      <c r="E19" s="30"/>
      <c r="F19" s="28">
        <f t="shared" si="1"/>
        <v>0</v>
      </c>
    </row>
    <row r="20" spans="1:9">
      <c r="A20" s="21"/>
      <c r="B20" s="29"/>
      <c r="C20" s="18">
        <f>IF(B20="",0,VLOOKUP('070802'!B20,Cenik!$A$3:$C$468,2,FALSE))</f>
        <v>0</v>
      </c>
      <c r="D20" s="18">
        <f>IF(B20="",0,VLOOKUP('070802'!B20,Cenik!$A$3:$C$468,3,FALSE))</f>
        <v>0</v>
      </c>
      <c r="E20" s="30"/>
      <c r="F20" s="28">
        <f t="shared" si="1"/>
        <v>0</v>
      </c>
    </row>
    <row r="21" spans="1:9">
      <c r="A21" s="21"/>
      <c r="B21" s="29"/>
      <c r="C21" s="18">
        <f>IF(B21="",0,VLOOKUP('070802'!B21,Cenik!$A$3:$C$468,2,FALSE))</f>
        <v>0</v>
      </c>
      <c r="D21" s="18">
        <f>IF(B21="",0,VLOOKUP('070802'!B21,Cenik!$A$3:$C$468,3,FALSE))</f>
        <v>0</v>
      </c>
      <c r="E21" s="30"/>
      <c r="F21" s="28">
        <f t="shared" si="1"/>
        <v>0</v>
      </c>
    </row>
    <row r="22" spans="1:9">
      <c r="A22" s="21"/>
      <c r="B22" s="29"/>
      <c r="C22" s="18">
        <f>IF(B22="",0,VLOOKUP('070802'!B22,Cenik!$A$3:$C$468,2,FALSE))</f>
        <v>0</v>
      </c>
      <c r="D22" s="18">
        <f>IF(B22="",0,VLOOKUP('070802'!B22,Cenik!$A$3:$C$468,3,FALSE))</f>
        <v>0</v>
      </c>
      <c r="E22" s="30"/>
      <c r="F22" s="28">
        <f t="shared" si="1"/>
        <v>0</v>
      </c>
    </row>
    <row r="23" spans="1:9">
      <c r="A23" s="21"/>
      <c r="B23" s="29"/>
      <c r="C23" s="18">
        <f>IF(B23="",0,VLOOKUP('070802'!B23,Cenik!$A$3:$C$468,2,FALSE))</f>
        <v>0</v>
      </c>
      <c r="D23" s="18">
        <f>IF(B23="",0,VLOOKUP('070802'!B23,Cenik!$A$3:$C$468,3,FALSE))</f>
        <v>0</v>
      </c>
      <c r="E23" s="30"/>
      <c r="F23" s="28">
        <f t="shared" si="1"/>
        <v>0</v>
      </c>
    </row>
    <row r="24" spans="1:9">
      <c r="A24" s="21"/>
      <c r="B24" s="29"/>
      <c r="C24" s="18">
        <f>IF(B24="",0,VLOOKUP('070802'!B24,Cenik!$A$3:$C$468,2,FALSE))</f>
        <v>0</v>
      </c>
      <c r="D24" s="18">
        <f>IF(B24="",0,VLOOKUP('070802'!B24,Cenik!$A$3:$C$468,3,FALSE))</f>
        <v>0</v>
      </c>
      <c r="E24" s="30"/>
      <c r="F24" s="28">
        <f t="shared" si="1"/>
        <v>0</v>
      </c>
    </row>
    <row r="25" spans="1:9">
      <c r="A25" s="21"/>
      <c r="B25" s="29"/>
      <c r="C25" s="18">
        <f>IF(B25="",0,VLOOKUP('070802'!B25,Cenik!$A$3:$C$468,2,FALSE))</f>
        <v>0</v>
      </c>
      <c r="D25" s="18">
        <f>IF(B25="",0,VLOOKUP('070802'!B25,Cenik!$A$3:$C$468,3,FALSE))</f>
        <v>0</v>
      </c>
      <c r="E25" s="30"/>
      <c r="F25" s="28">
        <f t="shared" si="1"/>
        <v>0</v>
      </c>
    </row>
    <row r="26" spans="1:9">
      <c r="A26" s="21"/>
      <c r="B26" s="29"/>
      <c r="C26" s="18">
        <f>IF(B26="",0,VLOOKUP('070802'!B26,Cenik!$A$3:$C$468,2,FALSE))</f>
        <v>0</v>
      </c>
      <c r="D26" s="18">
        <f>IF(B26="",0,VLOOKUP('070802'!B26,Cenik!$A$3:$C$468,3,FALSE))</f>
        <v>0</v>
      </c>
      <c r="E26" s="30"/>
      <c r="F26" s="28">
        <f t="shared" si="1"/>
        <v>0</v>
      </c>
    </row>
    <row r="27" spans="1:9">
      <c r="A27" s="21"/>
      <c r="B27" s="29"/>
      <c r="C27" s="18">
        <f>IF(B27="",0,VLOOKUP('070802'!B27,Cenik!$A$3:$C$468,2,FALSE))</f>
        <v>0</v>
      </c>
      <c r="D27" s="18">
        <f>IF(B27="",0,VLOOKUP('070802'!B27,Cenik!$A$3:$C$468,3,FALSE))</f>
        <v>0</v>
      </c>
      <c r="E27" s="30"/>
      <c r="F27" s="28">
        <f t="shared" si="1"/>
        <v>0</v>
      </c>
    </row>
    <row r="28" spans="1:9">
      <c r="A28" s="21"/>
      <c r="B28" s="29"/>
      <c r="C28" s="18">
        <f>IF(B28="",0,VLOOKUP('070802'!B28,Cenik!$A$3:$C$468,2,FALSE))</f>
        <v>0</v>
      </c>
      <c r="D28" s="18">
        <f>IF(B28="",0,VLOOKUP('070802'!B28,Cenik!$A$3:$C$468,3,FALSE))</f>
        <v>0</v>
      </c>
      <c r="E28" s="30"/>
      <c r="F28" s="28">
        <f t="shared" si="1"/>
        <v>0</v>
      </c>
    </row>
    <row r="29" spans="1:9" ht="13.5" thickBot="1">
      <c r="A29" s="21"/>
      <c r="B29" s="29"/>
      <c r="C29" s="18">
        <f>IF(B29="",0,VLOOKUP('070802'!B29,Cenik!$A$3:$C$468,2,FALSE))</f>
        <v>0</v>
      </c>
      <c r="D29" s="18">
        <f>IF(B29="",0,VLOOKUP('070802'!B29,Cenik!$A$3:$C$468,3,FALSE))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IF(B31="",0,VLOOKUP('070802'!B31,Cenik!$A$3:$C$468,2,FALSE))</f>
        <v>0</v>
      </c>
      <c r="D31" s="33">
        <f>IF(B31="",0,VLOOKUP('070802'!B31,Cenik!$A$3:$C$468,3,FALSE))</f>
        <v>0</v>
      </c>
      <c r="E31" s="27"/>
      <c r="F31" s="34">
        <f t="shared" ref="F31:F44" si="2">D31*E31</f>
        <v>0</v>
      </c>
      <c r="I31" s="7"/>
    </row>
    <row r="32" spans="1:9">
      <c r="A32" s="21"/>
      <c r="B32" s="29"/>
      <c r="C32" s="18">
        <f>IF(B32="",0,VLOOKUP('070802'!B32,Cenik!$A$3:$C$468,2,FALSE))</f>
        <v>0</v>
      </c>
      <c r="D32" s="18">
        <f>IF(B32="",0,VLOOKUP('070802'!B32,Cenik!$A$3:$C$468,3,FALSE))</f>
        <v>0</v>
      </c>
      <c r="E32" s="30"/>
      <c r="F32" s="28">
        <f t="shared" si="2"/>
        <v>0</v>
      </c>
      <c r="I32" s="7"/>
    </row>
    <row r="33" spans="1:6">
      <c r="A33" s="21"/>
      <c r="B33" s="29"/>
      <c r="C33" s="18">
        <f>IF(B33="",0,VLOOKUP('070802'!B33,Cenik!$A$3:$C$468,2,FALSE))</f>
        <v>0</v>
      </c>
      <c r="D33" s="18">
        <f>IF(B33="",0,VLOOKUP('070802'!B33,Cenik!$A$3:$C$468,3,FALSE))</f>
        <v>0</v>
      </c>
      <c r="E33" s="30"/>
      <c r="F33" s="28">
        <f t="shared" si="2"/>
        <v>0</v>
      </c>
    </row>
    <row r="34" spans="1:6">
      <c r="A34" s="21"/>
      <c r="B34" s="29"/>
      <c r="C34" s="18">
        <f>IF(B34="",0,VLOOKUP('070802'!B34,Cenik!$A$3:$C$468,2,FALSE))</f>
        <v>0</v>
      </c>
      <c r="D34" s="18">
        <f>IF(B34="",0,VLOOKUP('070802'!B34,Cenik!$A$3:$C$468,3,FALSE))</f>
        <v>0</v>
      </c>
      <c r="E34" s="30"/>
      <c r="F34" s="28">
        <f t="shared" si="2"/>
        <v>0</v>
      </c>
    </row>
    <row r="35" spans="1:6">
      <c r="A35" s="21"/>
      <c r="B35" s="29"/>
      <c r="C35" s="18">
        <f>IF(B35="",0,VLOOKUP('070802'!B35,Cenik!$A$3:$C$468,2,FALSE))</f>
        <v>0</v>
      </c>
      <c r="D35" s="18">
        <f>IF(B35="",0,VLOOKUP('070802'!B35,Cenik!$A$3:$C$468,3,FALSE))</f>
        <v>0</v>
      </c>
      <c r="E35" s="30"/>
      <c r="F35" s="28">
        <f t="shared" si="2"/>
        <v>0</v>
      </c>
    </row>
    <row r="36" spans="1:6">
      <c r="A36" s="21"/>
      <c r="B36" s="29"/>
      <c r="C36" s="18">
        <f>IF(B36="",0,VLOOKUP('070802'!B36,Cenik!$A$3:$C$468,2,FALSE))</f>
        <v>0</v>
      </c>
      <c r="D36" s="18">
        <f>IF(B36="",0,VLOOKUP('070802'!B36,Cenik!$A$3:$C$468,3,FALSE))</f>
        <v>0</v>
      </c>
      <c r="E36" s="30"/>
      <c r="F36" s="28">
        <f t="shared" si="2"/>
        <v>0</v>
      </c>
    </row>
    <row r="37" spans="1:6">
      <c r="A37" s="21"/>
      <c r="B37" s="29"/>
      <c r="C37" s="18">
        <f>IF(B37="",0,VLOOKUP('070802'!B37,Cenik!$A$3:$C$468,2,FALSE))</f>
        <v>0</v>
      </c>
      <c r="D37" s="18">
        <f>IF(B37="",0,VLOOKUP('070802'!B37,Cenik!$A$3:$C$468,3,FALSE))</f>
        <v>0</v>
      </c>
      <c r="E37" s="30"/>
      <c r="F37" s="28">
        <f t="shared" si="2"/>
        <v>0</v>
      </c>
    </row>
    <row r="38" spans="1:6">
      <c r="A38" s="21"/>
      <c r="B38" s="29"/>
      <c r="C38" s="18">
        <f>IF(B38="",0,VLOOKUP('070802'!B38,Cenik!$A$3:$C$468,2,FALSE))</f>
        <v>0</v>
      </c>
      <c r="D38" s="18">
        <f>IF(B38="",0,VLOOKUP('070802'!B38,Cenik!$A$3:$C$468,3,FALSE))</f>
        <v>0</v>
      </c>
      <c r="E38" s="30"/>
      <c r="F38" s="28">
        <f t="shared" si="2"/>
        <v>0</v>
      </c>
    </row>
    <row r="39" spans="1:6">
      <c r="A39" s="21"/>
      <c r="B39" s="29"/>
      <c r="C39" s="18">
        <f>IF(B39="",0,VLOOKUP('070802'!B39,Cenik!$A$3:$C$468,2,FALSE))</f>
        <v>0</v>
      </c>
      <c r="D39" s="18">
        <f>IF(B39="",0,VLOOKUP('070802'!B39,Cenik!$A$3:$C$468,3,FALSE))</f>
        <v>0</v>
      </c>
      <c r="E39" s="30"/>
      <c r="F39" s="28">
        <f t="shared" si="2"/>
        <v>0</v>
      </c>
    </row>
    <row r="40" spans="1:6">
      <c r="A40" s="21"/>
      <c r="B40" s="29"/>
      <c r="C40" s="18">
        <f>IF(B40="",0,VLOOKUP('070802'!B40,Cenik!$A$3:$C$468,2,FALSE))</f>
        <v>0</v>
      </c>
      <c r="D40" s="18">
        <f>IF(B40="",0,VLOOKUP('070802'!B40,Cenik!$A$3:$C$468,3,FALSE))</f>
        <v>0</v>
      </c>
      <c r="E40" s="30"/>
      <c r="F40" s="28">
        <f t="shared" si="2"/>
        <v>0</v>
      </c>
    </row>
    <row r="41" spans="1:6">
      <c r="A41" s="21"/>
      <c r="B41" s="29"/>
      <c r="C41" s="18">
        <f>IF(B41="",0,VLOOKUP('070802'!B41,Cenik!$A$3:$C$468,2,FALSE))</f>
        <v>0</v>
      </c>
      <c r="D41" s="18">
        <f>IF(B41="",0,VLOOKUP('070802'!B41,Cenik!$A$3:$C$468,3,FALSE))</f>
        <v>0</v>
      </c>
      <c r="E41" s="30"/>
      <c r="F41" s="28">
        <f t="shared" si="2"/>
        <v>0</v>
      </c>
    </row>
    <row r="42" spans="1:6">
      <c r="A42" s="21"/>
      <c r="B42" s="29"/>
      <c r="C42" s="18">
        <f>IF(B42="",0,VLOOKUP('070802'!B42,Cenik!$A$3:$C$468,2,FALSE))</f>
        <v>0</v>
      </c>
      <c r="D42" s="18">
        <f>IF(B42="",0,VLOOKUP('070802'!B42,Cenik!$A$3:$C$468,3,FALSE))</f>
        <v>0</v>
      </c>
      <c r="E42" s="30"/>
      <c r="F42" s="28">
        <f t="shared" si="2"/>
        <v>0</v>
      </c>
    </row>
    <row r="43" spans="1:6">
      <c r="A43" s="21"/>
      <c r="B43" s="29"/>
      <c r="C43" s="18">
        <f>IF(B43="",0,VLOOKUP('070802'!B43,Cenik!$A$3:$C$468,2,FALSE))</f>
        <v>0</v>
      </c>
      <c r="D43" s="18">
        <f>IF(B43="",0,VLOOKUP('070802'!B43,Cenik!$A$3:$C$468,3,FALSE))</f>
        <v>0</v>
      </c>
      <c r="E43" s="30"/>
      <c r="F43" s="28">
        <f t="shared" si="2"/>
        <v>0</v>
      </c>
    </row>
    <row r="44" spans="1:6" ht="13.5" thickBot="1">
      <c r="A44" s="35"/>
      <c r="B44" s="36"/>
      <c r="C44" s="37">
        <f>IF(B44="",0,VLOOKUP('070802'!B44,Cenik!$A$3:$C$468,2,FALSE))</f>
        <v>0</v>
      </c>
      <c r="D44" s="37">
        <f>IF(B44="",0,VLOOKUP('070802'!B44,Cenik!$A$3:$C$468,3,FALSE))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602</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824</v>
      </c>
      <c r="C1" s="210"/>
      <c r="D1" s="211"/>
      <c r="E1" s="215" t="s">
        <v>384</v>
      </c>
      <c r="F1" s="217" t="s">
        <v>70</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IF(B5="",0,VLOOKUP('070803'!B5,Cenik!$A$3:$C$468,2,FALSE))</f>
        <v>0</v>
      </c>
      <c r="D5" s="18">
        <f>IF(B5="",0,VLOOKUP('070803'!B5,Cenik!$A$3:$C$468,3,FALSE))</f>
        <v>0</v>
      </c>
      <c r="E5" s="19"/>
      <c r="F5" s="20">
        <f t="shared" ref="F5:F14" si="0">D5*E5</f>
        <v>0</v>
      </c>
    </row>
    <row r="6" spans="1:6">
      <c r="A6" s="21"/>
      <c r="B6" s="22"/>
      <c r="C6" s="18">
        <f>IF(B6="",0,VLOOKUP('070803'!B6,Cenik!$A$3:$C$468,2,FALSE))</f>
        <v>0</v>
      </c>
      <c r="D6" s="18">
        <f>IF(B6="",0,VLOOKUP('070803'!B6,Cenik!$A$3:$C$468,3,FALSE))</f>
        <v>0</v>
      </c>
      <c r="E6" s="23"/>
      <c r="F6" s="20">
        <f t="shared" si="0"/>
        <v>0</v>
      </c>
    </row>
    <row r="7" spans="1:6">
      <c r="A7" s="21"/>
      <c r="B7" s="22"/>
      <c r="C7" s="18">
        <f>IF(B7="",0,VLOOKUP('070803'!B7,Cenik!$A$3:$C$468,2,FALSE))</f>
        <v>0</v>
      </c>
      <c r="D7" s="18">
        <f>IF(B7="",0,VLOOKUP('070803'!B7,Cenik!$A$3:$C$468,3,FALSE))</f>
        <v>0</v>
      </c>
      <c r="E7" s="23"/>
      <c r="F7" s="20">
        <f t="shared" si="0"/>
        <v>0</v>
      </c>
    </row>
    <row r="8" spans="1:6">
      <c r="A8" s="21"/>
      <c r="B8" s="22"/>
      <c r="C8" s="18">
        <f>IF(B8="",0,VLOOKUP('070803'!B8,Cenik!$A$3:$C$468,2,FALSE))</f>
        <v>0</v>
      </c>
      <c r="D8" s="18">
        <f>IF(B8="",0,VLOOKUP('070803'!B8,Cenik!$A$3:$C$468,3,FALSE))</f>
        <v>0</v>
      </c>
      <c r="E8" s="23"/>
      <c r="F8" s="20">
        <f t="shared" si="0"/>
        <v>0</v>
      </c>
    </row>
    <row r="9" spans="1:6">
      <c r="A9" s="21"/>
      <c r="B9" s="22"/>
      <c r="C9" s="18">
        <f>IF(B9="",0,VLOOKUP('070803'!B9,Cenik!$A$3:$C$468,2,FALSE))</f>
        <v>0</v>
      </c>
      <c r="D9" s="18">
        <f>IF(B9="",0,VLOOKUP('070803'!B9,Cenik!$A$3:$C$468,3,FALSE))</f>
        <v>0</v>
      </c>
      <c r="E9" s="23"/>
      <c r="F9" s="20">
        <f t="shared" si="0"/>
        <v>0</v>
      </c>
    </row>
    <row r="10" spans="1:6">
      <c r="A10" s="21"/>
      <c r="B10" s="22"/>
      <c r="C10" s="18">
        <f>IF(B10="",0,VLOOKUP('070803'!B10,Cenik!$A$3:$C$468,2,FALSE))</f>
        <v>0</v>
      </c>
      <c r="D10" s="18">
        <f>IF(B10="",0,VLOOKUP('070803'!B10,Cenik!$A$3:$C$468,3,FALSE))</f>
        <v>0</v>
      </c>
      <c r="E10" s="23"/>
      <c r="F10" s="20">
        <f t="shared" si="0"/>
        <v>0</v>
      </c>
    </row>
    <row r="11" spans="1:6">
      <c r="A11" s="21"/>
      <c r="B11" s="22"/>
      <c r="C11" s="18">
        <f>IF(B11="",0,VLOOKUP('070803'!B11,Cenik!$A$3:$C$468,2,FALSE))</f>
        <v>0</v>
      </c>
      <c r="D11" s="18">
        <f>IF(B11="",0,VLOOKUP('070803'!B11,Cenik!$A$3:$C$468,3,FALSE))</f>
        <v>0</v>
      </c>
      <c r="E11" s="23"/>
      <c r="F11" s="20">
        <f t="shared" si="0"/>
        <v>0</v>
      </c>
    </row>
    <row r="12" spans="1:6">
      <c r="A12" s="21"/>
      <c r="B12" s="22"/>
      <c r="C12" s="18">
        <f>IF(B12="",0,VLOOKUP('070803'!B12,Cenik!$A$3:$C$468,2,FALSE))</f>
        <v>0</v>
      </c>
      <c r="D12" s="18">
        <f>IF(B12="",0,VLOOKUP('070803'!B12,Cenik!$A$3:$C$468,3,FALSE))</f>
        <v>0</v>
      </c>
      <c r="E12" s="23"/>
      <c r="F12" s="20">
        <f t="shared" si="0"/>
        <v>0</v>
      </c>
    </row>
    <row r="13" spans="1:6">
      <c r="A13" s="21"/>
      <c r="B13" s="22"/>
      <c r="C13" s="18">
        <f>IF(B13="",0,VLOOKUP('070803'!B13,Cenik!$A$3:$C$468,2,FALSE))</f>
        <v>0</v>
      </c>
      <c r="D13" s="18">
        <f>IF(B13="",0,VLOOKUP('070803'!B13,Cenik!$A$3:$C$468,3,FALSE))</f>
        <v>0</v>
      </c>
      <c r="E13" s="23"/>
      <c r="F13" s="20">
        <f t="shared" si="0"/>
        <v>0</v>
      </c>
    </row>
    <row r="14" spans="1:6" ht="13.5" thickBot="1">
      <c r="A14" s="21"/>
      <c r="B14" s="22"/>
      <c r="C14" s="18">
        <f>IF(B14="",0,VLOOKUP('070803'!B14,Cenik!$A$3:$C$468,2,FALSE))</f>
        <v>0</v>
      </c>
      <c r="D14" s="18">
        <f>IF(B14="",0,VLOOKUP('070803'!B14,Cenik!$A$3:$C$468,3,FALSE))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IF(B16="",0,VLOOKUP('070803'!B16,Cenik!$A$3:$C$468,2,FALSE))</f>
        <v>0</v>
      </c>
      <c r="D16" s="18">
        <f>IF(B16="",0,VLOOKUP('070803'!B16,Cenik!$A$3:$C$468,3,FALSE))</f>
        <v>0</v>
      </c>
      <c r="E16" s="27"/>
      <c r="F16" s="28">
        <f t="shared" ref="F16:F29" si="1">D16*E16</f>
        <v>0</v>
      </c>
    </row>
    <row r="17" spans="1:9">
      <c r="A17" s="21"/>
      <c r="B17" s="29"/>
      <c r="C17" s="18">
        <f>IF(B17="",0,VLOOKUP('070803'!B17,Cenik!$A$3:$C$468,2,FALSE))</f>
        <v>0</v>
      </c>
      <c r="D17" s="18">
        <f>IF(B17="",0,VLOOKUP('070803'!B17,Cenik!$A$3:$C$468,3,FALSE))</f>
        <v>0</v>
      </c>
      <c r="E17" s="30"/>
      <c r="F17" s="28">
        <f t="shared" si="1"/>
        <v>0</v>
      </c>
    </row>
    <row r="18" spans="1:9">
      <c r="A18" s="21"/>
      <c r="B18" s="31"/>
      <c r="C18" s="18">
        <f>IF(B18="",0,VLOOKUP('070803'!B18,Cenik!$A$3:$C$468,2,FALSE))</f>
        <v>0</v>
      </c>
      <c r="D18" s="18">
        <f>IF(B18="",0,VLOOKUP('070803'!B18,Cenik!$A$3:$C$468,3,FALSE))</f>
        <v>0</v>
      </c>
      <c r="E18" s="30"/>
      <c r="F18" s="28">
        <f t="shared" si="1"/>
        <v>0</v>
      </c>
    </row>
    <row r="19" spans="1:9">
      <c r="A19" s="21"/>
      <c r="B19" s="29"/>
      <c r="C19" s="18">
        <f>IF(B19="",0,VLOOKUP('070803'!B19,Cenik!$A$3:$C$468,2,FALSE))</f>
        <v>0</v>
      </c>
      <c r="D19" s="18">
        <f>IF(B19="",0,VLOOKUP('070803'!B19,Cenik!$A$3:$C$468,3,FALSE))</f>
        <v>0</v>
      </c>
      <c r="E19" s="30"/>
      <c r="F19" s="28">
        <f t="shared" si="1"/>
        <v>0</v>
      </c>
    </row>
    <row r="20" spans="1:9">
      <c r="A20" s="21"/>
      <c r="B20" s="29"/>
      <c r="C20" s="18">
        <f>IF(B20="",0,VLOOKUP('070803'!B20,Cenik!$A$3:$C$468,2,FALSE))</f>
        <v>0</v>
      </c>
      <c r="D20" s="18">
        <f>IF(B20="",0,VLOOKUP('070803'!B20,Cenik!$A$3:$C$468,3,FALSE))</f>
        <v>0</v>
      </c>
      <c r="E20" s="30"/>
      <c r="F20" s="28">
        <f t="shared" si="1"/>
        <v>0</v>
      </c>
    </row>
    <row r="21" spans="1:9">
      <c r="A21" s="21"/>
      <c r="B21" s="29"/>
      <c r="C21" s="18">
        <f>IF(B21="",0,VLOOKUP('070803'!B21,Cenik!$A$3:$C$468,2,FALSE))</f>
        <v>0</v>
      </c>
      <c r="D21" s="18">
        <f>IF(B21="",0,VLOOKUP('070803'!B21,Cenik!$A$3:$C$468,3,FALSE))</f>
        <v>0</v>
      </c>
      <c r="E21" s="30"/>
      <c r="F21" s="28">
        <f t="shared" si="1"/>
        <v>0</v>
      </c>
    </row>
    <row r="22" spans="1:9">
      <c r="A22" s="21"/>
      <c r="B22" s="29"/>
      <c r="C22" s="18">
        <f>IF(B22="",0,VLOOKUP('070803'!B22,Cenik!$A$3:$C$468,2,FALSE))</f>
        <v>0</v>
      </c>
      <c r="D22" s="18">
        <f>IF(B22="",0,VLOOKUP('070803'!B22,Cenik!$A$3:$C$468,3,FALSE))</f>
        <v>0</v>
      </c>
      <c r="E22" s="30"/>
      <c r="F22" s="28">
        <f t="shared" si="1"/>
        <v>0</v>
      </c>
    </row>
    <row r="23" spans="1:9">
      <c r="A23" s="21"/>
      <c r="B23" s="29"/>
      <c r="C23" s="18">
        <f>IF(B23="",0,VLOOKUP('070803'!B23,Cenik!$A$3:$C$468,2,FALSE))</f>
        <v>0</v>
      </c>
      <c r="D23" s="18">
        <f>IF(B23="",0,VLOOKUP('070803'!B23,Cenik!$A$3:$C$468,3,FALSE))</f>
        <v>0</v>
      </c>
      <c r="E23" s="30"/>
      <c r="F23" s="28">
        <f t="shared" si="1"/>
        <v>0</v>
      </c>
    </row>
    <row r="24" spans="1:9">
      <c r="A24" s="21"/>
      <c r="B24" s="29"/>
      <c r="C24" s="18">
        <f>IF(B24="",0,VLOOKUP('070803'!B24,Cenik!$A$3:$C$468,2,FALSE))</f>
        <v>0</v>
      </c>
      <c r="D24" s="18">
        <f>IF(B24="",0,VLOOKUP('070803'!B24,Cenik!$A$3:$C$468,3,FALSE))</f>
        <v>0</v>
      </c>
      <c r="E24" s="30"/>
      <c r="F24" s="28">
        <f t="shared" si="1"/>
        <v>0</v>
      </c>
    </row>
    <row r="25" spans="1:9">
      <c r="A25" s="21"/>
      <c r="B25" s="29"/>
      <c r="C25" s="18">
        <f>IF(B25="",0,VLOOKUP('070803'!B25,Cenik!$A$3:$C$468,2,FALSE))</f>
        <v>0</v>
      </c>
      <c r="D25" s="18">
        <f>IF(B25="",0,VLOOKUP('070803'!B25,Cenik!$A$3:$C$468,3,FALSE))</f>
        <v>0</v>
      </c>
      <c r="E25" s="30"/>
      <c r="F25" s="28">
        <f t="shared" si="1"/>
        <v>0</v>
      </c>
    </row>
    <row r="26" spans="1:9">
      <c r="A26" s="21"/>
      <c r="B26" s="29"/>
      <c r="C26" s="18">
        <f>IF(B26="",0,VLOOKUP('070803'!B26,Cenik!$A$3:$C$468,2,FALSE))</f>
        <v>0</v>
      </c>
      <c r="D26" s="18">
        <f>IF(B26="",0,VLOOKUP('070803'!B26,Cenik!$A$3:$C$468,3,FALSE))</f>
        <v>0</v>
      </c>
      <c r="E26" s="30"/>
      <c r="F26" s="28">
        <f t="shared" si="1"/>
        <v>0</v>
      </c>
    </row>
    <row r="27" spans="1:9">
      <c r="A27" s="21"/>
      <c r="B27" s="29"/>
      <c r="C27" s="18">
        <f>IF(B27="",0,VLOOKUP('070803'!B27,Cenik!$A$3:$C$468,2,FALSE))</f>
        <v>0</v>
      </c>
      <c r="D27" s="18">
        <f>IF(B27="",0,VLOOKUP('070803'!B27,Cenik!$A$3:$C$468,3,FALSE))</f>
        <v>0</v>
      </c>
      <c r="E27" s="30"/>
      <c r="F27" s="28">
        <f t="shared" si="1"/>
        <v>0</v>
      </c>
    </row>
    <row r="28" spans="1:9">
      <c r="A28" s="21"/>
      <c r="B28" s="29"/>
      <c r="C28" s="18">
        <f>IF(B28="",0,VLOOKUP('070803'!B28,Cenik!$A$3:$C$468,2,FALSE))</f>
        <v>0</v>
      </c>
      <c r="D28" s="18">
        <f>IF(B28="",0,VLOOKUP('070803'!B28,Cenik!$A$3:$C$468,3,FALSE))</f>
        <v>0</v>
      </c>
      <c r="E28" s="30"/>
      <c r="F28" s="28">
        <f t="shared" si="1"/>
        <v>0</v>
      </c>
    </row>
    <row r="29" spans="1:9" ht="13.5" thickBot="1">
      <c r="A29" s="21"/>
      <c r="B29" s="29"/>
      <c r="C29" s="18">
        <f>IF(B29="",0,VLOOKUP('070803'!B29,Cenik!$A$3:$C$468,2,FALSE))</f>
        <v>0</v>
      </c>
      <c r="D29" s="18">
        <f>IF(B29="",0,VLOOKUP('070803'!B29,Cenik!$A$3:$C$468,3,FALSE))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IF(B31="",0,VLOOKUP('070803'!B31,Cenik!$A$3:$C$468,2,FALSE))</f>
        <v>0</v>
      </c>
      <c r="D31" s="33">
        <f>IF(B31="",0,VLOOKUP('070803'!B31,Cenik!$A$3:$C$468,3,FALSE))</f>
        <v>0</v>
      </c>
      <c r="E31" s="27"/>
      <c r="F31" s="34">
        <f t="shared" ref="F31:F44" si="2">D31*E31</f>
        <v>0</v>
      </c>
      <c r="I31" s="7"/>
    </row>
    <row r="32" spans="1:9">
      <c r="A32" s="21"/>
      <c r="B32" s="29"/>
      <c r="C32" s="18">
        <f>IF(B32="",0,VLOOKUP('070803'!B32,Cenik!$A$3:$C$468,2,FALSE))</f>
        <v>0</v>
      </c>
      <c r="D32" s="18">
        <f>IF(B32="",0,VLOOKUP('070803'!B32,Cenik!$A$3:$C$468,3,FALSE))</f>
        <v>0</v>
      </c>
      <c r="E32" s="30"/>
      <c r="F32" s="28">
        <f t="shared" si="2"/>
        <v>0</v>
      </c>
      <c r="I32" s="7"/>
    </row>
    <row r="33" spans="1:6">
      <c r="A33" s="21"/>
      <c r="B33" s="29"/>
      <c r="C33" s="18">
        <f>IF(B33="",0,VLOOKUP('070803'!B33,Cenik!$A$3:$C$468,2,FALSE))</f>
        <v>0</v>
      </c>
      <c r="D33" s="18">
        <f>IF(B33="",0,VLOOKUP('070803'!B33,Cenik!$A$3:$C$468,3,FALSE))</f>
        <v>0</v>
      </c>
      <c r="E33" s="30"/>
      <c r="F33" s="28">
        <f t="shared" si="2"/>
        <v>0</v>
      </c>
    </row>
    <row r="34" spans="1:6">
      <c r="A34" s="21"/>
      <c r="B34" s="29"/>
      <c r="C34" s="18">
        <f>IF(B34="",0,VLOOKUP('070803'!B34,Cenik!$A$3:$C$468,2,FALSE))</f>
        <v>0</v>
      </c>
      <c r="D34" s="18">
        <f>IF(B34="",0,VLOOKUP('070803'!B34,Cenik!$A$3:$C$468,3,FALSE))</f>
        <v>0</v>
      </c>
      <c r="E34" s="30"/>
      <c r="F34" s="28">
        <f t="shared" si="2"/>
        <v>0</v>
      </c>
    </row>
    <row r="35" spans="1:6">
      <c r="A35" s="21"/>
      <c r="B35" s="29"/>
      <c r="C35" s="18">
        <f>IF(B35="",0,VLOOKUP('070803'!B35,Cenik!$A$3:$C$468,2,FALSE))</f>
        <v>0</v>
      </c>
      <c r="D35" s="18">
        <f>IF(B35="",0,VLOOKUP('070803'!B35,Cenik!$A$3:$C$468,3,FALSE))</f>
        <v>0</v>
      </c>
      <c r="E35" s="30"/>
      <c r="F35" s="28">
        <f t="shared" si="2"/>
        <v>0</v>
      </c>
    </row>
    <row r="36" spans="1:6">
      <c r="A36" s="21"/>
      <c r="B36" s="29"/>
      <c r="C36" s="18">
        <f>IF(B36="",0,VLOOKUP('070803'!B36,Cenik!$A$3:$C$468,2,FALSE))</f>
        <v>0</v>
      </c>
      <c r="D36" s="18">
        <f>IF(B36="",0,VLOOKUP('070803'!B36,Cenik!$A$3:$C$468,3,FALSE))</f>
        <v>0</v>
      </c>
      <c r="E36" s="30"/>
      <c r="F36" s="28">
        <f t="shared" si="2"/>
        <v>0</v>
      </c>
    </row>
    <row r="37" spans="1:6">
      <c r="A37" s="21"/>
      <c r="B37" s="29"/>
      <c r="C37" s="18">
        <f>IF(B37="",0,VLOOKUP('070803'!B37,Cenik!$A$3:$C$468,2,FALSE))</f>
        <v>0</v>
      </c>
      <c r="D37" s="18">
        <f>IF(B37="",0,VLOOKUP('070803'!B37,Cenik!$A$3:$C$468,3,FALSE))</f>
        <v>0</v>
      </c>
      <c r="E37" s="30"/>
      <c r="F37" s="28">
        <f t="shared" si="2"/>
        <v>0</v>
      </c>
    </row>
    <row r="38" spans="1:6">
      <c r="A38" s="21"/>
      <c r="B38" s="29"/>
      <c r="C38" s="18">
        <f>IF(B38="",0,VLOOKUP('070803'!B38,Cenik!$A$3:$C$468,2,FALSE))</f>
        <v>0</v>
      </c>
      <c r="D38" s="18">
        <f>IF(B38="",0,VLOOKUP('070803'!B38,Cenik!$A$3:$C$468,3,FALSE))</f>
        <v>0</v>
      </c>
      <c r="E38" s="30"/>
      <c r="F38" s="28">
        <f t="shared" si="2"/>
        <v>0</v>
      </c>
    </row>
    <row r="39" spans="1:6">
      <c r="A39" s="21"/>
      <c r="B39" s="29"/>
      <c r="C39" s="18">
        <f>IF(B39="",0,VLOOKUP('070803'!B39,Cenik!$A$3:$C$468,2,FALSE))</f>
        <v>0</v>
      </c>
      <c r="D39" s="18">
        <f>IF(B39="",0,VLOOKUP('070803'!B39,Cenik!$A$3:$C$468,3,FALSE))</f>
        <v>0</v>
      </c>
      <c r="E39" s="30"/>
      <c r="F39" s="28">
        <f t="shared" si="2"/>
        <v>0</v>
      </c>
    </row>
    <row r="40" spans="1:6">
      <c r="A40" s="21"/>
      <c r="B40" s="29"/>
      <c r="C40" s="18">
        <f>IF(B40="",0,VLOOKUP('070803'!B40,Cenik!$A$3:$C$468,2,FALSE))</f>
        <v>0</v>
      </c>
      <c r="D40" s="18">
        <f>IF(B40="",0,VLOOKUP('070803'!B40,Cenik!$A$3:$C$468,3,FALSE))</f>
        <v>0</v>
      </c>
      <c r="E40" s="30"/>
      <c r="F40" s="28">
        <f t="shared" si="2"/>
        <v>0</v>
      </c>
    </row>
    <row r="41" spans="1:6">
      <c r="A41" s="21"/>
      <c r="B41" s="29"/>
      <c r="C41" s="18">
        <f>IF(B41="",0,VLOOKUP('070803'!B41,Cenik!$A$3:$C$468,2,FALSE))</f>
        <v>0</v>
      </c>
      <c r="D41" s="18">
        <f>IF(B41="",0,VLOOKUP('070803'!B41,Cenik!$A$3:$C$468,3,FALSE))</f>
        <v>0</v>
      </c>
      <c r="E41" s="30"/>
      <c r="F41" s="28">
        <f t="shared" si="2"/>
        <v>0</v>
      </c>
    </row>
    <row r="42" spans="1:6">
      <c r="A42" s="21"/>
      <c r="B42" s="29"/>
      <c r="C42" s="18">
        <f>IF(B42="",0,VLOOKUP('070803'!B42,Cenik!$A$3:$C$468,2,FALSE))</f>
        <v>0</v>
      </c>
      <c r="D42" s="18">
        <f>IF(B42="",0,VLOOKUP('070803'!B42,Cenik!$A$3:$C$468,3,FALSE))</f>
        <v>0</v>
      </c>
      <c r="E42" s="30"/>
      <c r="F42" s="28">
        <f t="shared" si="2"/>
        <v>0</v>
      </c>
    </row>
    <row r="43" spans="1:6">
      <c r="A43" s="21"/>
      <c r="B43" s="29"/>
      <c r="C43" s="18">
        <f>IF(B43="",0,VLOOKUP('070803'!B43,Cenik!$A$3:$C$468,2,FALSE))</f>
        <v>0</v>
      </c>
      <c r="D43" s="18">
        <f>IF(B43="",0,VLOOKUP('070803'!B43,Cenik!$A$3:$C$468,3,FALSE))</f>
        <v>0</v>
      </c>
      <c r="E43" s="30"/>
      <c r="F43" s="28">
        <f t="shared" si="2"/>
        <v>0</v>
      </c>
    </row>
    <row r="44" spans="1:6" ht="13.5" thickBot="1">
      <c r="A44" s="35"/>
      <c r="B44" s="36"/>
      <c r="C44" s="37">
        <f>IF(B44="",0,VLOOKUP('070803'!B44,Cenik!$A$3:$C$468,2,FALSE))</f>
        <v>0</v>
      </c>
      <c r="D44" s="37">
        <f>IF(B44="",0,VLOOKUP('070803'!B44,Cenik!$A$3:$C$468,3,FALSE))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718</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825</v>
      </c>
      <c r="C1" s="210"/>
      <c r="D1" s="211"/>
      <c r="E1" s="215" t="s">
        <v>384</v>
      </c>
      <c r="F1" s="217" t="s">
        <v>62</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IF(B5="",0,VLOOKUP('071001'!B5,Cenik!$A$3:$C$468,2,FALSE))</f>
        <v>0</v>
      </c>
      <c r="D5" s="18">
        <f>IF(B5="",0,VLOOKUP('071001'!B5,Cenik!$A$3:$C$468,3,FALSE))</f>
        <v>0</v>
      </c>
      <c r="E5" s="19"/>
      <c r="F5" s="20">
        <f t="shared" ref="F5:F14" si="0">D5*E5</f>
        <v>0</v>
      </c>
    </row>
    <row r="6" spans="1:6">
      <c r="A6" s="21"/>
      <c r="B6" s="22"/>
      <c r="C6" s="18">
        <f>IF(B6="",0,VLOOKUP('071001'!B6,Cenik!$A$3:$C$468,2,FALSE))</f>
        <v>0</v>
      </c>
      <c r="D6" s="18">
        <f>IF(B6="",0,VLOOKUP('071001'!B6,Cenik!$A$3:$C$468,3,FALSE))</f>
        <v>0</v>
      </c>
      <c r="E6" s="23"/>
      <c r="F6" s="20">
        <f t="shared" si="0"/>
        <v>0</v>
      </c>
    </row>
    <row r="7" spans="1:6">
      <c r="A7" s="21"/>
      <c r="B7" s="22"/>
      <c r="C7" s="18">
        <f>IF(B7="",0,VLOOKUP('071001'!B7,Cenik!$A$3:$C$468,2,FALSE))</f>
        <v>0</v>
      </c>
      <c r="D7" s="18">
        <f>IF(B7="",0,VLOOKUP('071001'!B7,Cenik!$A$3:$C$468,3,FALSE))</f>
        <v>0</v>
      </c>
      <c r="E7" s="23"/>
      <c r="F7" s="20">
        <f t="shared" si="0"/>
        <v>0</v>
      </c>
    </row>
    <row r="8" spans="1:6">
      <c r="A8" s="21"/>
      <c r="B8" s="22"/>
      <c r="C8" s="18">
        <f>IF(B8="",0,VLOOKUP('071001'!B8,Cenik!$A$3:$C$468,2,FALSE))</f>
        <v>0</v>
      </c>
      <c r="D8" s="18">
        <f>IF(B8="",0,VLOOKUP('071001'!B8,Cenik!$A$3:$C$468,3,FALSE))</f>
        <v>0</v>
      </c>
      <c r="E8" s="23"/>
      <c r="F8" s="20">
        <f t="shared" si="0"/>
        <v>0</v>
      </c>
    </row>
    <row r="9" spans="1:6">
      <c r="A9" s="21"/>
      <c r="B9" s="22"/>
      <c r="C9" s="18">
        <f>IF(B9="",0,VLOOKUP('071001'!B9,Cenik!$A$3:$C$468,2,FALSE))</f>
        <v>0</v>
      </c>
      <c r="D9" s="18">
        <f>IF(B9="",0,VLOOKUP('071001'!B9,Cenik!$A$3:$C$468,3,FALSE))</f>
        <v>0</v>
      </c>
      <c r="E9" s="23"/>
      <c r="F9" s="20">
        <f t="shared" si="0"/>
        <v>0</v>
      </c>
    </row>
    <row r="10" spans="1:6">
      <c r="A10" s="21"/>
      <c r="B10" s="22"/>
      <c r="C10" s="18">
        <f>IF(B10="",0,VLOOKUP('071001'!B10,Cenik!$A$3:$C$468,2,FALSE))</f>
        <v>0</v>
      </c>
      <c r="D10" s="18">
        <f>IF(B10="",0,VLOOKUP('071001'!B10,Cenik!$A$3:$C$468,3,FALSE))</f>
        <v>0</v>
      </c>
      <c r="E10" s="23"/>
      <c r="F10" s="20">
        <f t="shared" si="0"/>
        <v>0</v>
      </c>
    </row>
    <row r="11" spans="1:6">
      <c r="A11" s="21"/>
      <c r="B11" s="22"/>
      <c r="C11" s="18">
        <f>IF(B11="",0,VLOOKUP('071001'!B11,Cenik!$A$3:$C$468,2,FALSE))</f>
        <v>0</v>
      </c>
      <c r="D11" s="18">
        <f>IF(B11="",0,VLOOKUP('071001'!B11,Cenik!$A$3:$C$468,3,FALSE))</f>
        <v>0</v>
      </c>
      <c r="E11" s="23"/>
      <c r="F11" s="20">
        <f t="shared" si="0"/>
        <v>0</v>
      </c>
    </row>
    <row r="12" spans="1:6">
      <c r="A12" s="21"/>
      <c r="B12" s="22"/>
      <c r="C12" s="18">
        <f>IF(B12="",0,VLOOKUP('071001'!B12,Cenik!$A$3:$C$468,2,FALSE))</f>
        <v>0</v>
      </c>
      <c r="D12" s="18">
        <f>IF(B12="",0,VLOOKUP('071001'!B12,Cenik!$A$3:$C$468,3,FALSE))</f>
        <v>0</v>
      </c>
      <c r="E12" s="23"/>
      <c r="F12" s="20">
        <f t="shared" si="0"/>
        <v>0</v>
      </c>
    </row>
    <row r="13" spans="1:6">
      <c r="A13" s="21"/>
      <c r="B13" s="22"/>
      <c r="C13" s="18">
        <f>IF(B13="",0,VLOOKUP('071001'!B13,Cenik!$A$3:$C$468,2,FALSE))</f>
        <v>0</v>
      </c>
      <c r="D13" s="18">
        <f>IF(B13="",0,VLOOKUP('071001'!B13,Cenik!$A$3:$C$468,3,FALSE))</f>
        <v>0</v>
      </c>
      <c r="E13" s="23"/>
      <c r="F13" s="20">
        <f t="shared" si="0"/>
        <v>0</v>
      </c>
    </row>
    <row r="14" spans="1:6" ht="13.5" thickBot="1">
      <c r="A14" s="21"/>
      <c r="B14" s="22"/>
      <c r="C14" s="18">
        <f>IF(B14="",0,VLOOKUP('071001'!B14,Cenik!$A$3:$C$468,2,FALSE))</f>
        <v>0</v>
      </c>
      <c r="D14" s="18">
        <f>IF(B14="",0,VLOOKUP('071001'!B14,Cenik!$A$3:$C$468,3,FALSE))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IF(B16="",0,VLOOKUP('071001'!B16,Cenik!$A$3:$C$468,2,FALSE))</f>
        <v>0</v>
      </c>
      <c r="D16" s="18">
        <f>IF(B16="",0,VLOOKUP('071001'!B16,Cenik!$A$3:$C$468,3,FALSE))</f>
        <v>0</v>
      </c>
      <c r="E16" s="27"/>
      <c r="F16" s="28">
        <f t="shared" ref="F16:F29" si="1">D16*E16</f>
        <v>0</v>
      </c>
    </row>
    <row r="17" spans="1:9">
      <c r="A17" s="21"/>
      <c r="B17" s="29"/>
      <c r="C17" s="18">
        <f>IF(B17="",0,VLOOKUP('071001'!B17,Cenik!$A$3:$C$468,2,FALSE))</f>
        <v>0</v>
      </c>
      <c r="D17" s="18">
        <f>IF(B17="",0,VLOOKUP('071001'!B17,Cenik!$A$3:$C$468,3,FALSE))</f>
        <v>0</v>
      </c>
      <c r="E17" s="30"/>
      <c r="F17" s="28">
        <f t="shared" si="1"/>
        <v>0</v>
      </c>
    </row>
    <row r="18" spans="1:9">
      <c r="A18" s="21"/>
      <c r="B18" s="31"/>
      <c r="C18" s="18">
        <f>IF(B18="",0,VLOOKUP('071001'!B18,Cenik!$A$3:$C$468,2,FALSE))</f>
        <v>0</v>
      </c>
      <c r="D18" s="18">
        <f>IF(B18="",0,VLOOKUP('071001'!B18,Cenik!$A$3:$C$468,3,FALSE))</f>
        <v>0</v>
      </c>
      <c r="E18" s="30"/>
      <c r="F18" s="28">
        <f t="shared" si="1"/>
        <v>0</v>
      </c>
    </row>
    <row r="19" spans="1:9">
      <c r="A19" s="21"/>
      <c r="B19" s="29"/>
      <c r="C19" s="18">
        <f>IF(B19="",0,VLOOKUP('071001'!B19,Cenik!$A$3:$C$468,2,FALSE))</f>
        <v>0</v>
      </c>
      <c r="D19" s="18">
        <f>IF(B19="",0,VLOOKUP('071001'!B19,Cenik!$A$3:$C$468,3,FALSE))</f>
        <v>0</v>
      </c>
      <c r="E19" s="30"/>
      <c r="F19" s="28">
        <f t="shared" si="1"/>
        <v>0</v>
      </c>
    </row>
    <row r="20" spans="1:9">
      <c r="A20" s="21"/>
      <c r="B20" s="29"/>
      <c r="C20" s="18">
        <f>IF(B20="",0,VLOOKUP('071001'!B20,Cenik!$A$3:$C$468,2,FALSE))</f>
        <v>0</v>
      </c>
      <c r="D20" s="18">
        <f>IF(B20="",0,VLOOKUP('071001'!B20,Cenik!$A$3:$C$468,3,FALSE))</f>
        <v>0</v>
      </c>
      <c r="E20" s="30"/>
      <c r="F20" s="28">
        <f t="shared" si="1"/>
        <v>0</v>
      </c>
    </row>
    <row r="21" spans="1:9">
      <c r="A21" s="21"/>
      <c r="B21" s="29"/>
      <c r="C21" s="18">
        <f>IF(B21="",0,VLOOKUP('071001'!B21,Cenik!$A$3:$C$468,2,FALSE))</f>
        <v>0</v>
      </c>
      <c r="D21" s="18">
        <f>IF(B21="",0,VLOOKUP('071001'!B21,Cenik!$A$3:$C$468,3,FALSE))</f>
        <v>0</v>
      </c>
      <c r="E21" s="30"/>
      <c r="F21" s="28">
        <f t="shared" si="1"/>
        <v>0</v>
      </c>
    </row>
    <row r="22" spans="1:9">
      <c r="A22" s="21"/>
      <c r="B22" s="29"/>
      <c r="C22" s="18">
        <f>IF(B22="",0,VLOOKUP('071001'!B22,Cenik!$A$3:$C$468,2,FALSE))</f>
        <v>0</v>
      </c>
      <c r="D22" s="18">
        <f>IF(B22="",0,VLOOKUP('071001'!B22,Cenik!$A$3:$C$468,3,FALSE))</f>
        <v>0</v>
      </c>
      <c r="E22" s="30"/>
      <c r="F22" s="28">
        <f t="shared" si="1"/>
        <v>0</v>
      </c>
    </row>
    <row r="23" spans="1:9">
      <c r="A23" s="21"/>
      <c r="B23" s="29"/>
      <c r="C23" s="18">
        <f>IF(B23="",0,VLOOKUP('071001'!B23,Cenik!$A$3:$C$468,2,FALSE))</f>
        <v>0</v>
      </c>
      <c r="D23" s="18">
        <f>IF(B23="",0,VLOOKUP('071001'!B23,Cenik!$A$3:$C$468,3,FALSE))</f>
        <v>0</v>
      </c>
      <c r="E23" s="30"/>
      <c r="F23" s="28">
        <f t="shared" si="1"/>
        <v>0</v>
      </c>
    </row>
    <row r="24" spans="1:9">
      <c r="A24" s="21"/>
      <c r="B24" s="29"/>
      <c r="C24" s="18">
        <f>IF(B24="",0,VLOOKUP('071001'!B24,Cenik!$A$3:$C$468,2,FALSE))</f>
        <v>0</v>
      </c>
      <c r="D24" s="18">
        <f>IF(B24="",0,VLOOKUP('071001'!B24,Cenik!$A$3:$C$468,3,FALSE))</f>
        <v>0</v>
      </c>
      <c r="E24" s="30"/>
      <c r="F24" s="28">
        <f t="shared" si="1"/>
        <v>0</v>
      </c>
    </row>
    <row r="25" spans="1:9">
      <c r="A25" s="21"/>
      <c r="B25" s="29"/>
      <c r="C25" s="18">
        <f>IF(B25="",0,VLOOKUP('071001'!B25,Cenik!$A$3:$C$468,2,FALSE))</f>
        <v>0</v>
      </c>
      <c r="D25" s="18">
        <f>IF(B25="",0,VLOOKUP('071001'!B25,Cenik!$A$3:$C$468,3,FALSE))</f>
        <v>0</v>
      </c>
      <c r="E25" s="30"/>
      <c r="F25" s="28">
        <f t="shared" si="1"/>
        <v>0</v>
      </c>
    </row>
    <row r="26" spans="1:9">
      <c r="A26" s="21"/>
      <c r="B26" s="29"/>
      <c r="C26" s="18">
        <f>IF(B26="",0,VLOOKUP('071001'!B26,Cenik!$A$3:$C$468,2,FALSE))</f>
        <v>0</v>
      </c>
      <c r="D26" s="18">
        <f>IF(B26="",0,VLOOKUP('071001'!B26,Cenik!$A$3:$C$468,3,FALSE))</f>
        <v>0</v>
      </c>
      <c r="E26" s="30"/>
      <c r="F26" s="28">
        <f t="shared" si="1"/>
        <v>0</v>
      </c>
    </row>
    <row r="27" spans="1:9">
      <c r="A27" s="21"/>
      <c r="B27" s="29"/>
      <c r="C27" s="18">
        <f>IF(B27="",0,VLOOKUP('071001'!B27,Cenik!$A$3:$C$468,2,FALSE))</f>
        <v>0</v>
      </c>
      <c r="D27" s="18">
        <f>IF(B27="",0,VLOOKUP('071001'!B27,Cenik!$A$3:$C$468,3,FALSE))</f>
        <v>0</v>
      </c>
      <c r="E27" s="30"/>
      <c r="F27" s="28">
        <f t="shared" si="1"/>
        <v>0</v>
      </c>
    </row>
    <row r="28" spans="1:9">
      <c r="A28" s="21"/>
      <c r="B28" s="29"/>
      <c r="C28" s="18">
        <f>IF(B28="",0,VLOOKUP('071001'!B28,Cenik!$A$3:$C$468,2,FALSE))</f>
        <v>0</v>
      </c>
      <c r="D28" s="18">
        <f>IF(B28="",0,VLOOKUP('071001'!B28,Cenik!$A$3:$C$468,3,FALSE))</f>
        <v>0</v>
      </c>
      <c r="E28" s="30"/>
      <c r="F28" s="28">
        <f t="shared" si="1"/>
        <v>0</v>
      </c>
    </row>
    <row r="29" spans="1:9" ht="13.5" thickBot="1">
      <c r="A29" s="21"/>
      <c r="B29" s="29"/>
      <c r="C29" s="18">
        <f>IF(B29="",0,VLOOKUP('071001'!B29,Cenik!$A$3:$C$468,2,FALSE))</f>
        <v>0</v>
      </c>
      <c r="D29" s="18">
        <f>IF(B29="",0,VLOOKUP('071001'!B29,Cenik!$A$3:$C$468,3,FALSE))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IF(B31="",0,VLOOKUP('071001'!B31,Cenik!$A$3:$C$468,2,FALSE))</f>
        <v>0</v>
      </c>
      <c r="D31" s="33">
        <f>IF(B31="",0,VLOOKUP('071001'!B31,Cenik!$A$3:$C$468,3,FALSE))</f>
        <v>0</v>
      </c>
      <c r="E31" s="27"/>
      <c r="F31" s="34">
        <f t="shared" ref="F31:F44" si="2">D31*E31</f>
        <v>0</v>
      </c>
      <c r="I31" s="7"/>
    </row>
    <row r="32" spans="1:9">
      <c r="A32" s="21"/>
      <c r="B32" s="29"/>
      <c r="C32" s="18">
        <f>IF(B32="",0,VLOOKUP('071001'!B32,Cenik!$A$3:$C$468,2,FALSE))</f>
        <v>0</v>
      </c>
      <c r="D32" s="18">
        <f>IF(B32="",0,VLOOKUP('071001'!B32,Cenik!$A$3:$C$468,3,FALSE))</f>
        <v>0</v>
      </c>
      <c r="E32" s="30"/>
      <c r="F32" s="28">
        <f t="shared" si="2"/>
        <v>0</v>
      </c>
      <c r="I32" s="7"/>
    </row>
    <row r="33" spans="1:6">
      <c r="A33" s="21"/>
      <c r="B33" s="29"/>
      <c r="C33" s="18">
        <f>IF(B33="",0,VLOOKUP('071001'!B33,Cenik!$A$3:$C$468,2,FALSE))</f>
        <v>0</v>
      </c>
      <c r="D33" s="18">
        <f>IF(B33="",0,VLOOKUP('071001'!B33,Cenik!$A$3:$C$468,3,FALSE))</f>
        <v>0</v>
      </c>
      <c r="E33" s="30"/>
      <c r="F33" s="28">
        <f t="shared" si="2"/>
        <v>0</v>
      </c>
    </row>
    <row r="34" spans="1:6">
      <c r="A34" s="21"/>
      <c r="B34" s="29"/>
      <c r="C34" s="18">
        <f>IF(B34="",0,VLOOKUP('071001'!B34,Cenik!$A$3:$C$468,2,FALSE))</f>
        <v>0</v>
      </c>
      <c r="D34" s="18">
        <f>IF(B34="",0,VLOOKUP('071001'!B34,Cenik!$A$3:$C$468,3,FALSE))</f>
        <v>0</v>
      </c>
      <c r="E34" s="30"/>
      <c r="F34" s="28">
        <f t="shared" si="2"/>
        <v>0</v>
      </c>
    </row>
    <row r="35" spans="1:6">
      <c r="A35" s="21"/>
      <c r="B35" s="29"/>
      <c r="C35" s="18">
        <f>IF(B35="",0,VLOOKUP('071001'!B35,Cenik!$A$3:$C$468,2,FALSE))</f>
        <v>0</v>
      </c>
      <c r="D35" s="18">
        <f>IF(B35="",0,VLOOKUP('071001'!B35,Cenik!$A$3:$C$468,3,FALSE))</f>
        <v>0</v>
      </c>
      <c r="E35" s="30"/>
      <c r="F35" s="28">
        <f t="shared" si="2"/>
        <v>0</v>
      </c>
    </row>
    <row r="36" spans="1:6">
      <c r="A36" s="21"/>
      <c r="B36" s="29"/>
      <c r="C36" s="18">
        <f>IF(B36="",0,VLOOKUP('071001'!B36,Cenik!$A$3:$C$468,2,FALSE))</f>
        <v>0</v>
      </c>
      <c r="D36" s="18">
        <f>IF(B36="",0,VLOOKUP('071001'!B36,Cenik!$A$3:$C$468,3,FALSE))</f>
        <v>0</v>
      </c>
      <c r="E36" s="30"/>
      <c r="F36" s="28">
        <f t="shared" si="2"/>
        <v>0</v>
      </c>
    </row>
    <row r="37" spans="1:6">
      <c r="A37" s="21"/>
      <c r="B37" s="29"/>
      <c r="C37" s="18">
        <f>IF(B37="",0,VLOOKUP('071001'!B37,Cenik!$A$3:$C$468,2,FALSE))</f>
        <v>0</v>
      </c>
      <c r="D37" s="18">
        <f>IF(B37="",0,VLOOKUP('071001'!B37,Cenik!$A$3:$C$468,3,FALSE))</f>
        <v>0</v>
      </c>
      <c r="E37" s="30"/>
      <c r="F37" s="28">
        <f t="shared" si="2"/>
        <v>0</v>
      </c>
    </row>
    <row r="38" spans="1:6">
      <c r="A38" s="21"/>
      <c r="B38" s="29"/>
      <c r="C38" s="18">
        <f>IF(B38="",0,VLOOKUP('071001'!B38,Cenik!$A$3:$C$468,2,FALSE))</f>
        <v>0</v>
      </c>
      <c r="D38" s="18">
        <f>IF(B38="",0,VLOOKUP('071001'!B38,Cenik!$A$3:$C$468,3,FALSE))</f>
        <v>0</v>
      </c>
      <c r="E38" s="30"/>
      <c r="F38" s="28">
        <f t="shared" si="2"/>
        <v>0</v>
      </c>
    </row>
    <row r="39" spans="1:6">
      <c r="A39" s="21"/>
      <c r="B39" s="29"/>
      <c r="C39" s="18">
        <f>IF(B39="",0,VLOOKUP('071001'!B39,Cenik!$A$3:$C$468,2,FALSE))</f>
        <v>0</v>
      </c>
      <c r="D39" s="18">
        <f>IF(B39="",0,VLOOKUP('071001'!B39,Cenik!$A$3:$C$468,3,FALSE))</f>
        <v>0</v>
      </c>
      <c r="E39" s="30"/>
      <c r="F39" s="28">
        <f t="shared" si="2"/>
        <v>0</v>
      </c>
    </row>
    <row r="40" spans="1:6">
      <c r="A40" s="21"/>
      <c r="B40" s="29"/>
      <c r="C40" s="18">
        <f>IF(B40="",0,VLOOKUP('071001'!B40,Cenik!$A$3:$C$468,2,FALSE))</f>
        <v>0</v>
      </c>
      <c r="D40" s="18">
        <f>IF(B40="",0,VLOOKUP('071001'!B40,Cenik!$A$3:$C$468,3,FALSE))</f>
        <v>0</v>
      </c>
      <c r="E40" s="30"/>
      <c r="F40" s="28">
        <f t="shared" si="2"/>
        <v>0</v>
      </c>
    </row>
    <row r="41" spans="1:6">
      <c r="A41" s="21"/>
      <c r="B41" s="29"/>
      <c r="C41" s="18">
        <f>IF(B41="",0,VLOOKUP('071001'!B41,Cenik!$A$3:$C$468,2,FALSE))</f>
        <v>0</v>
      </c>
      <c r="D41" s="18">
        <f>IF(B41="",0,VLOOKUP('071001'!B41,Cenik!$A$3:$C$468,3,FALSE))</f>
        <v>0</v>
      </c>
      <c r="E41" s="30"/>
      <c r="F41" s="28">
        <f t="shared" si="2"/>
        <v>0</v>
      </c>
    </row>
    <row r="42" spans="1:6">
      <c r="A42" s="21"/>
      <c r="B42" s="29"/>
      <c r="C42" s="18">
        <f>IF(B42="",0,VLOOKUP('071001'!B42,Cenik!$A$3:$C$468,2,FALSE))</f>
        <v>0</v>
      </c>
      <c r="D42" s="18">
        <f>IF(B42="",0,VLOOKUP('071001'!B42,Cenik!$A$3:$C$468,3,FALSE))</f>
        <v>0</v>
      </c>
      <c r="E42" s="30"/>
      <c r="F42" s="28">
        <f t="shared" si="2"/>
        <v>0</v>
      </c>
    </row>
    <row r="43" spans="1:6">
      <c r="A43" s="21"/>
      <c r="B43" s="29"/>
      <c r="C43" s="18">
        <f>IF(B43="",0,VLOOKUP('071001'!B43,Cenik!$A$3:$C$468,2,FALSE))</f>
        <v>0</v>
      </c>
      <c r="D43" s="18">
        <f>IF(B43="",0,VLOOKUP('071001'!B43,Cenik!$A$3:$C$468,3,FALSE))</f>
        <v>0</v>
      </c>
      <c r="E43" s="30"/>
      <c r="F43" s="28">
        <f t="shared" si="2"/>
        <v>0</v>
      </c>
    </row>
    <row r="44" spans="1:6" ht="13.5" thickBot="1">
      <c r="A44" s="35"/>
      <c r="B44" s="36"/>
      <c r="C44" s="37">
        <f>IF(B44="",0,VLOOKUP('071001'!B44,Cenik!$A$3:$C$468,2,FALSE))</f>
        <v>0</v>
      </c>
      <c r="D44" s="37">
        <f>IF(B44="",0,VLOOKUP('071001'!B44,Cenik!$A$3:$C$468,3,FALSE))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412</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826</v>
      </c>
      <c r="C1" s="210"/>
      <c r="D1" s="211"/>
      <c r="E1" s="215" t="s">
        <v>384</v>
      </c>
      <c r="F1" s="217" t="s">
        <v>132</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IF(B5="",0,VLOOKUP('071002'!B5,Cenik!$A$3:$C$468,2,FALSE))</f>
        <v>0</v>
      </c>
      <c r="D5" s="18">
        <f>IF(B5="",0,VLOOKUP('071002'!B5,Cenik!$A$3:$C$468,3,FALSE))</f>
        <v>0</v>
      </c>
      <c r="E5" s="19"/>
      <c r="F5" s="20">
        <f t="shared" ref="F5:F14" si="0">D5*E5</f>
        <v>0</v>
      </c>
    </row>
    <row r="6" spans="1:6">
      <c r="A6" s="21"/>
      <c r="B6" s="22"/>
      <c r="C6" s="18">
        <f>IF(B6="",0,VLOOKUP('071002'!B6,Cenik!$A$3:$C$468,2,FALSE))</f>
        <v>0</v>
      </c>
      <c r="D6" s="18">
        <f>IF(B6="",0,VLOOKUP('071002'!B6,Cenik!$A$3:$C$468,3,FALSE))</f>
        <v>0</v>
      </c>
      <c r="E6" s="23"/>
      <c r="F6" s="20">
        <f t="shared" si="0"/>
        <v>0</v>
      </c>
    </row>
    <row r="7" spans="1:6">
      <c r="A7" s="21"/>
      <c r="B7" s="22"/>
      <c r="C7" s="18">
        <f>IF(B7="",0,VLOOKUP('071002'!B7,Cenik!$A$3:$C$468,2,FALSE))</f>
        <v>0</v>
      </c>
      <c r="D7" s="18">
        <f>IF(B7="",0,VLOOKUP('071002'!B7,Cenik!$A$3:$C$468,3,FALSE))</f>
        <v>0</v>
      </c>
      <c r="E7" s="23"/>
      <c r="F7" s="20">
        <f t="shared" si="0"/>
        <v>0</v>
      </c>
    </row>
    <row r="8" spans="1:6">
      <c r="A8" s="21"/>
      <c r="B8" s="22"/>
      <c r="C8" s="18">
        <f>IF(B8="",0,VLOOKUP('071002'!B8,Cenik!$A$3:$C$468,2,FALSE))</f>
        <v>0</v>
      </c>
      <c r="D8" s="18">
        <f>IF(B8="",0,VLOOKUP('071002'!B8,Cenik!$A$3:$C$468,3,FALSE))</f>
        <v>0</v>
      </c>
      <c r="E8" s="23"/>
      <c r="F8" s="20">
        <f t="shared" si="0"/>
        <v>0</v>
      </c>
    </row>
    <row r="9" spans="1:6">
      <c r="A9" s="21"/>
      <c r="B9" s="22"/>
      <c r="C9" s="18">
        <f>IF(B9="",0,VLOOKUP('071002'!B9,Cenik!$A$3:$C$468,2,FALSE))</f>
        <v>0</v>
      </c>
      <c r="D9" s="18">
        <f>IF(B9="",0,VLOOKUP('071002'!B9,Cenik!$A$3:$C$468,3,FALSE))</f>
        <v>0</v>
      </c>
      <c r="E9" s="23"/>
      <c r="F9" s="20">
        <f t="shared" si="0"/>
        <v>0</v>
      </c>
    </row>
    <row r="10" spans="1:6">
      <c r="A10" s="21"/>
      <c r="B10" s="22"/>
      <c r="C10" s="18">
        <f>IF(B10="",0,VLOOKUP('071002'!B10,Cenik!$A$3:$C$468,2,FALSE))</f>
        <v>0</v>
      </c>
      <c r="D10" s="18">
        <f>IF(B10="",0,VLOOKUP('071002'!B10,Cenik!$A$3:$C$468,3,FALSE))</f>
        <v>0</v>
      </c>
      <c r="E10" s="23"/>
      <c r="F10" s="20">
        <f t="shared" si="0"/>
        <v>0</v>
      </c>
    </row>
    <row r="11" spans="1:6">
      <c r="A11" s="21"/>
      <c r="B11" s="22"/>
      <c r="C11" s="18">
        <f>IF(B11="",0,VLOOKUP('071002'!B11,Cenik!$A$3:$C$468,2,FALSE))</f>
        <v>0</v>
      </c>
      <c r="D11" s="18">
        <f>IF(B11="",0,VLOOKUP('071002'!B11,Cenik!$A$3:$C$468,3,FALSE))</f>
        <v>0</v>
      </c>
      <c r="E11" s="23"/>
      <c r="F11" s="20">
        <f t="shared" si="0"/>
        <v>0</v>
      </c>
    </row>
    <row r="12" spans="1:6">
      <c r="A12" s="21"/>
      <c r="B12" s="22"/>
      <c r="C12" s="18">
        <f>IF(B12="",0,VLOOKUP('071002'!B12,Cenik!$A$3:$C$468,2,FALSE))</f>
        <v>0</v>
      </c>
      <c r="D12" s="18">
        <f>IF(B12="",0,VLOOKUP('071002'!B12,Cenik!$A$3:$C$468,3,FALSE))</f>
        <v>0</v>
      </c>
      <c r="E12" s="23"/>
      <c r="F12" s="20">
        <f t="shared" si="0"/>
        <v>0</v>
      </c>
    </row>
    <row r="13" spans="1:6">
      <c r="A13" s="21"/>
      <c r="B13" s="22"/>
      <c r="C13" s="18">
        <f>IF(B13="",0,VLOOKUP('071002'!B13,Cenik!$A$3:$C$468,2,FALSE))</f>
        <v>0</v>
      </c>
      <c r="D13" s="18">
        <f>IF(B13="",0,VLOOKUP('071002'!B13,Cenik!$A$3:$C$468,3,FALSE))</f>
        <v>0</v>
      </c>
      <c r="E13" s="23"/>
      <c r="F13" s="20">
        <f t="shared" si="0"/>
        <v>0</v>
      </c>
    </row>
    <row r="14" spans="1:6" ht="13.5" thickBot="1">
      <c r="A14" s="21"/>
      <c r="B14" s="22"/>
      <c r="C14" s="18">
        <f>IF(B14="",0,VLOOKUP('071002'!B14,Cenik!$A$3:$C$468,2,FALSE))</f>
        <v>0</v>
      </c>
      <c r="D14" s="18">
        <f>IF(B14="",0,VLOOKUP('071002'!B14,Cenik!$A$3:$C$468,3,FALSE))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IF(B16="",0,VLOOKUP('071002'!B16,Cenik!$A$3:$C$468,2,FALSE))</f>
        <v>0</v>
      </c>
      <c r="D16" s="18">
        <f>IF(B16="",0,VLOOKUP('071002'!B16,Cenik!$A$3:$C$468,3,FALSE))</f>
        <v>0</v>
      </c>
      <c r="E16" s="27"/>
      <c r="F16" s="28">
        <f t="shared" ref="F16:F29" si="1">D16*E16</f>
        <v>0</v>
      </c>
    </row>
    <row r="17" spans="1:9">
      <c r="A17" s="21"/>
      <c r="B17" s="29"/>
      <c r="C17" s="18">
        <f>IF(B17="",0,VLOOKUP('071002'!B17,Cenik!$A$3:$C$468,2,FALSE))</f>
        <v>0</v>
      </c>
      <c r="D17" s="18">
        <f>IF(B17="",0,VLOOKUP('071002'!B17,Cenik!$A$3:$C$468,3,FALSE))</f>
        <v>0</v>
      </c>
      <c r="E17" s="30"/>
      <c r="F17" s="28">
        <f t="shared" si="1"/>
        <v>0</v>
      </c>
    </row>
    <row r="18" spans="1:9">
      <c r="A18" s="21"/>
      <c r="B18" s="31"/>
      <c r="C18" s="18">
        <f>IF(B18="",0,VLOOKUP('071002'!B18,Cenik!$A$3:$C$468,2,FALSE))</f>
        <v>0</v>
      </c>
      <c r="D18" s="18">
        <f>IF(B18="",0,VLOOKUP('071002'!B18,Cenik!$A$3:$C$468,3,FALSE))</f>
        <v>0</v>
      </c>
      <c r="E18" s="30"/>
      <c r="F18" s="28">
        <f t="shared" si="1"/>
        <v>0</v>
      </c>
    </row>
    <row r="19" spans="1:9">
      <c r="A19" s="21"/>
      <c r="B19" s="29"/>
      <c r="C19" s="18">
        <f>IF(B19="",0,VLOOKUP('071002'!B19,Cenik!$A$3:$C$468,2,FALSE))</f>
        <v>0</v>
      </c>
      <c r="D19" s="18">
        <f>IF(B19="",0,VLOOKUP('071002'!B19,Cenik!$A$3:$C$468,3,FALSE))</f>
        <v>0</v>
      </c>
      <c r="E19" s="30"/>
      <c r="F19" s="28">
        <f t="shared" si="1"/>
        <v>0</v>
      </c>
    </row>
    <row r="20" spans="1:9">
      <c r="A20" s="21"/>
      <c r="B20" s="29"/>
      <c r="C20" s="18">
        <f>IF(B20="",0,VLOOKUP('071002'!B20,Cenik!$A$3:$C$468,2,FALSE))</f>
        <v>0</v>
      </c>
      <c r="D20" s="18">
        <f>IF(B20="",0,VLOOKUP('071002'!B20,Cenik!$A$3:$C$468,3,FALSE))</f>
        <v>0</v>
      </c>
      <c r="E20" s="30"/>
      <c r="F20" s="28">
        <f t="shared" si="1"/>
        <v>0</v>
      </c>
    </row>
    <row r="21" spans="1:9">
      <c r="A21" s="21"/>
      <c r="B21" s="29"/>
      <c r="C21" s="18">
        <f>IF(B21="",0,VLOOKUP('071002'!B21,Cenik!$A$3:$C$468,2,FALSE))</f>
        <v>0</v>
      </c>
      <c r="D21" s="18">
        <f>IF(B21="",0,VLOOKUP('071002'!B21,Cenik!$A$3:$C$468,3,FALSE))</f>
        <v>0</v>
      </c>
      <c r="E21" s="30"/>
      <c r="F21" s="28">
        <f t="shared" si="1"/>
        <v>0</v>
      </c>
    </row>
    <row r="22" spans="1:9">
      <c r="A22" s="21"/>
      <c r="B22" s="29"/>
      <c r="C22" s="18">
        <f>IF(B22="",0,VLOOKUP('071002'!B22,Cenik!$A$3:$C$468,2,FALSE))</f>
        <v>0</v>
      </c>
      <c r="D22" s="18">
        <f>IF(B22="",0,VLOOKUP('071002'!B22,Cenik!$A$3:$C$468,3,FALSE))</f>
        <v>0</v>
      </c>
      <c r="E22" s="30"/>
      <c r="F22" s="28">
        <f t="shared" si="1"/>
        <v>0</v>
      </c>
    </row>
    <row r="23" spans="1:9">
      <c r="A23" s="21"/>
      <c r="B23" s="29"/>
      <c r="C23" s="18">
        <f>IF(B23="",0,VLOOKUP('071002'!B23,Cenik!$A$3:$C$468,2,FALSE))</f>
        <v>0</v>
      </c>
      <c r="D23" s="18">
        <f>IF(B23="",0,VLOOKUP('071002'!B23,Cenik!$A$3:$C$468,3,FALSE))</f>
        <v>0</v>
      </c>
      <c r="E23" s="30"/>
      <c r="F23" s="28">
        <f t="shared" si="1"/>
        <v>0</v>
      </c>
    </row>
    <row r="24" spans="1:9">
      <c r="A24" s="21"/>
      <c r="B24" s="29"/>
      <c r="C24" s="18">
        <f>IF(B24="",0,VLOOKUP('071002'!B24,Cenik!$A$3:$C$468,2,FALSE))</f>
        <v>0</v>
      </c>
      <c r="D24" s="18">
        <f>IF(B24="",0,VLOOKUP('071002'!B24,Cenik!$A$3:$C$468,3,FALSE))</f>
        <v>0</v>
      </c>
      <c r="E24" s="30"/>
      <c r="F24" s="28">
        <f t="shared" si="1"/>
        <v>0</v>
      </c>
    </row>
    <row r="25" spans="1:9">
      <c r="A25" s="21"/>
      <c r="B25" s="29"/>
      <c r="C25" s="18">
        <f>IF(B25="",0,VLOOKUP('071002'!B25,Cenik!$A$3:$C$468,2,FALSE))</f>
        <v>0</v>
      </c>
      <c r="D25" s="18">
        <f>IF(B25="",0,VLOOKUP('071002'!B25,Cenik!$A$3:$C$468,3,FALSE))</f>
        <v>0</v>
      </c>
      <c r="E25" s="30"/>
      <c r="F25" s="28">
        <f t="shared" si="1"/>
        <v>0</v>
      </c>
    </row>
    <row r="26" spans="1:9">
      <c r="A26" s="21"/>
      <c r="B26" s="29"/>
      <c r="C26" s="18">
        <f>IF(B26="",0,VLOOKUP('071002'!B26,Cenik!$A$3:$C$468,2,FALSE))</f>
        <v>0</v>
      </c>
      <c r="D26" s="18">
        <f>IF(B26="",0,VLOOKUP('071002'!B26,Cenik!$A$3:$C$468,3,FALSE))</f>
        <v>0</v>
      </c>
      <c r="E26" s="30"/>
      <c r="F26" s="28">
        <f t="shared" si="1"/>
        <v>0</v>
      </c>
    </row>
    <row r="27" spans="1:9">
      <c r="A27" s="21"/>
      <c r="B27" s="29"/>
      <c r="C27" s="18">
        <f>IF(B27="",0,VLOOKUP('071002'!B27,Cenik!$A$3:$C$468,2,FALSE))</f>
        <v>0</v>
      </c>
      <c r="D27" s="18">
        <f>IF(B27="",0,VLOOKUP('071002'!B27,Cenik!$A$3:$C$468,3,FALSE))</f>
        <v>0</v>
      </c>
      <c r="E27" s="30"/>
      <c r="F27" s="28">
        <f t="shared" si="1"/>
        <v>0</v>
      </c>
    </row>
    <row r="28" spans="1:9">
      <c r="A28" s="21"/>
      <c r="B28" s="29"/>
      <c r="C28" s="18">
        <f>IF(B28="",0,VLOOKUP('071002'!B28,Cenik!$A$3:$C$468,2,FALSE))</f>
        <v>0</v>
      </c>
      <c r="D28" s="18">
        <f>IF(B28="",0,VLOOKUP('071002'!B28,Cenik!$A$3:$C$468,3,FALSE))</f>
        <v>0</v>
      </c>
      <c r="E28" s="30"/>
      <c r="F28" s="28">
        <f t="shared" si="1"/>
        <v>0</v>
      </c>
    </row>
    <row r="29" spans="1:9" ht="13.5" thickBot="1">
      <c r="A29" s="21"/>
      <c r="B29" s="29"/>
      <c r="C29" s="18">
        <f>IF(B29="",0,VLOOKUP('071002'!B29,Cenik!$A$3:$C$468,2,FALSE))</f>
        <v>0</v>
      </c>
      <c r="D29" s="18">
        <f>IF(B29="",0,VLOOKUP('071002'!B29,Cenik!$A$3:$C$468,3,FALSE))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IF(B31="",0,VLOOKUP('071002'!B31,Cenik!$A$3:$C$468,2,FALSE))</f>
        <v>0</v>
      </c>
      <c r="D31" s="33">
        <f>IF(B31="",0,VLOOKUP('071002'!B31,Cenik!$A$3:$C$468,3,FALSE))</f>
        <v>0</v>
      </c>
      <c r="E31" s="27"/>
      <c r="F31" s="34">
        <f t="shared" ref="F31:F44" si="2">D31*E31</f>
        <v>0</v>
      </c>
      <c r="I31" s="7"/>
    </row>
    <row r="32" spans="1:9">
      <c r="A32" s="21"/>
      <c r="B32" s="29"/>
      <c r="C32" s="18">
        <f>IF(B32="",0,VLOOKUP('071002'!B32,Cenik!$A$3:$C$468,2,FALSE))</f>
        <v>0</v>
      </c>
      <c r="D32" s="18">
        <f>IF(B32="",0,VLOOKUP('071002'!B32,Cenik!$A$3:$C$468,3,FALSE))</f>
        <v>0</v>
      </c>
      <c r="E32" s="30"/>
      <c r="F32" s="28">
        <f t="shared" si="2"/>
        <v>0</v>
      </c>
      <c r="I32" s="7"/>
    </row>
    <row r="33" spans="1:6">
      <c r="A33" s="21"/>
      <c r="B33" s="29"/>
      <c r="C33" s="18">
        <f>IF(B33="",0,VLOOKUP('071002'!B33,Cenik!$A$3:$C$468,2,FALSE))</f>
        <v>0</v>
      </c>
      <c r="D33" s="18">
        <f>IF(B33="",0,VLOOKUP('071002'!B33,Cenik!$A$3:$C$468,3,FALSE))</f>
        <v>0</v>
      </c>
      <c r="E33" s="30"/>
      <c r="F33" s="28">
        <f t="shared" si="2"/>
        <v>0</v>
      </c>
    </row>
    <row r="34" spans="1:6">
      <c r="A34" s="21"/>
      <c r="B34" s="29"/>
      <c r="C34" s="18">
        <f>IF(B34="",0,VLOOKUP('071002'!B34,Cenik!$A$3:$C$468,2,FALSE))</f>
        <v>0</v>
      </c>
      <c r="D34" s="18">
        <f>IF(B34="",0,VLOOKUP('071002'!B34,Cenik!$A$3:$C$468,3,FALSE))</f>
        <v>0</v>
      </c>
      <c r="E34" s="30"/>
      <c r="F34" s="28">
        <f t="shared" si="2"/>
        <v>0</v>
      </c>
    </row>
    <row r="35" spans="1:6">
      <c r="A35" s="21"/>
      <c r="B35" s="29"/>
      <c r="C35" s="18">
        <f>IF(B35="",0,VLOOKUP('071002'!B35,Cenik!$A$3:$C$468,2,FALSE))</f>
        <v>0</v>
      </c>
      <c r="D35" s="18">
        <f>IF(B35="",0,VLOOKUP('071002'!B35,Cenik!$A$3:$C$468,3,FALSE))</f>
        <v>0</v>
      </c>
      <c r="E35" s="30"/>
      <c r="F35" s="28">
        <f t="shared" si="2"/>
        <v>0</v>
      </c>
    </row>
    <row r="36" spans="1:6">
      <c r="A36" s="21"/>
      <c r="B36" s="29"/>
      <c r="C36" s="18">
        <f>IF(B36="",0,VLOOKUP('071002'!B36,Cenik!$A$3:$C$468,2,FALSE))</f>
        <v>0</v>
      </c>
      <c r="D36" s="18">
        <f>IF(B36="",0,VLOOKUP('071002'!B36,Cenik!$A$3:$C$468,3,FALSE))</f>
        <v>0</v>
      </c>
      <c r="E36" s="30"/>
      <c r="F36" s="28">
        <f t="shared" si="2"/>
        <v>0</v>
      </c>
    </row>
    <row r="37" spans="1:6">
      <c r="A37" s="21"/>
      <c r="B37" s="29"/>
      <c r="C37" s="18">
        <f>IF(B37="",0,VLOOKUP('071002'!B37,Cenik!$A$3:$C$468,2,FALSE))</f>
        <v>0</v>
      </c>
      <c r="D37" s="18">
        <f>IF(B37="",0,VLOOKUP('071002'!B37,Cenik!$A$3:$C$468,3,FALSE))</f>
        <v>0</v>
      </c>
      <c r="E37" s="30"/>
      <c r="F37" s="28">
        <f t="shared" si="2"/>
        <v>0</v>
      </c>
    </row>
    <row r="38" spans="1:6">
      <c r="A38" s="21"/>
      <c r="B38" s="29"/>
      <c r="C38" s="18">
        <f>IF(B38="",0,VLOOKUP('071002'!B38,Cenik!$A$3:$C$468,2,FALSE))</f>
        <v>0</v>
      </c>
      <c r="D38" s="18">
        <f>IF(B38="",0,VLOOKUP('071002'!B38,Cenik!$A$3:$C$468,3,FALSE))</f>
        <v>0</v>
      </c>
      <c r="E38" s="30"/>
      <c r="F38" s="28">
        <f t="shared" si="2"/>
        <v>0</v>
      </c>
    </row>
    <row r="39" spans="1:6">
      <c r="A39" s="21"/>
      <c r="B39" s="29"/>
      <c r="C39" s="18">
        <f>IF(B39="",0,VLOOKUP('071002'!B39,Cenik!$A$3:$C$468,2,FALSE))</f>
        <v>0</v>
      </c>
      <c r="D39" s="18">
        <f>IF(B39="",0,VLOOKUP('071002'!B39,Cenik!$A$3:$C$468,3,FALSE))</f>
        <v>0</v>
      </c>
      <c r="E39" s="30"/>
      <c r="F39" s="28">
        <f t="shared" si="2"/>
        <v>0</v>
      </c>
    </row>
    <row r="40" spans="1:6">
      <c r="A40" s="21"/>
      <c r="B40" s="29"/>
      <c r="C40" s="18">
        <f>IF(B40="",0,VLOOKUP('071002'!B40,Cenik!$A$3:$C$468,2,FALSE))</f>
        <v>0</v>
      </c>
      <c r="D40" s="18">
        <f>IF(B40="",0,VLOOKUP('071002'!B40,Cenik!$A$3:$C$468,3,FALSE))</f>
        <v>0</v>
      </c>
      <c r="E40" s="30"/>
      <c r="F40" s="28">
        <f t="shared" si="2"/>
        <v>0</v>
      </c>
    </row>
    <row r="41" spans="1:6">
      <c r="A41" s="21"/>
      <c r="B41" s="29"/>
      <c r="C41" s="18">
        <f>IF(B41="",0,VLOOKUP('071002'!B41,Cenik!$A$3:$C$468,2,FALSE))</f>
        <v>0</v>
      </c>
      <c r="D41" s="18">
        <f>IF(B41="",0,VLOOKUP('071002'!B41,Cenik!$A$3:$C$468,3,FALSE))</f>
        <v>0</v>
      </c>
      <c r="E41" s="30"/>
      <c r="F41" s="28">
        <f t="shared" si="2"/>
        <v>0</v>
      </c>
    </row>
    <row r="42" spans="1:6">
      <c r="A42" s="21"/>
      <c r="B42" s="29"/>
      <c r="C42" s="18">
        <f>IF(B42="",0,VLOOKUP('071002'!B42,Cenik!$A$3:$C$468,2,FALSE))</f>
        <v>0</v>
      </c>
      <c r="D42" s="18">
        <f>IF(B42="",0,VLOOKUP('071002'!B42,Cenik!$A$3:$C$468,3,FALSE))</f>
        <v>0</v>
      </c>
      <c r="E42" s="30"/>
      <c r="F42" s="28">
        <f t="shared" si="2"/>
        <v>0</v>
      </c>
    </row>
    <row r="43" spans="1:6">
      <c r="A43" s="21"/>
      <c r="B43" s="29"/>
      <c r="C43" s="18">
        <f>IF(B43="",0,VLOOKUP('071002'!B43,Cenik!$A$3:$C$468,2,FALSE))</f>
        <v>0</v>
      </c>
      <c r="D43" s="18">
        <f>IF(B43="",0,VLOOKUP('071002'!B43,Cenik!$A$3:$C$468,3,FALSE))</f>
        <v>0</v>
      </c>
      <c r="E43" s="30"/>
      <c r="F43" s="28">
        <f t="shared" si="2"/>
        <v>0</v>
      </c>
    </row>
    <row r="44" spans="1:6" ht="13.5" thickBot="1">
      <c r="A44" s="35"/>
      <c r="B44" s="36"/>
      <c r="C44" s="37">
        <f>IF(B44="",0,VLOOKUP('071002'!B44,Cenik!$A$3:$C$468,2,FALSE))</f>
        <v>0</v>
      </c>
      <c r="D44" s="37">
        <f>IF(B44="",0,VLOOKUP('071002'!B44,Cenik!$A$3:$C$468,3,FALSE))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656</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827</v>
      </c>
      <c r="C1" s="210"/>
      <c r="D1" s="211"/>
      <c r="E1" s="215" t="s">
        <v>384</v>
      </c>
      <c r="F1" s="217" t="s">
        <v>62</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IF(B5="",0,VLOOKUP('071003'!B5,Cenik!$A$3:$C$468,2,FALSE))</f>
        <v>0</v>
      </c>
      <c r="D5" s="18">
        <f>IF(B5="",0,VLOOKUP('071003'!B5,Cenik!$A$3:$C$468,3,FALSE))</f>
        <v>0</v>
      </c>
      <c r="E5" s="19"/>
      <c r="F5" s="20">
        <f t="shared" ref="F5:F14" si="0">D5*E5</f>
        <v>0</v>
      </c>
    </row>
    <row r="6" spans="1:6">
      <c r="A6" s="21"/>
      <c r="B6" s="22"/>
      <c r="C6" s="18">
        <f>IF(B6="",0,VLOOKUP('071003'!B6,Cenik!$A$3:$C$468,2,FALSE))</f>
        <v>0</v>
      </c>
      <c r="D6" s="18">
        <f>IF(B6="",0,VLOOKUP('071003'!B6,Cenik!$A$3:$C$468,3,FALSE))</f>
        <v>0</v>
      </c>
      <c r="E6" s="23"/>
      <c r="F6" s="20">
        <f t="shared" si="0"/>
        <v>0</v>
      </c>
    </row>
    <row r="7" spans="1:6">
      <c r="A7" s="21"/>
      <c r="B7" s="22"/>
      <c r="C7" s="18">
        <f>IF(B7="",0,VLOOKUP('071003'!B7,Cenik!$A$3:$C$468,2,FALSE))</f>
        <v>0</v>
      </c>
      <c r="D7" s="18">
        <f>IF(B7="",0,VLOOKUP('071003'!B7,Cenik!$A$3:$C$468,3,FALSE))</f>
        <v>0</v>
      </c>
      <c r="E7" s="23"/>
      <c r="F7" s="20">
        <f t="shared" si="0"/>
        <v>0</v>
      </c>
    </row>
    <row r="8" spans="1:6">
      <c r="A8" s="21"/>
      <c r="B8" s="22"/>
      <c r="C8" s="18">
        <f>IF(B8="",0,VLOOKUP('071003'!B8,Cenik!$A$3:$C$468,2,FALSE))</f>
        <v>0</v>
      </c>
      <c r="D8" s="18">
        <f>IF(B8="",0,VLOOKUP('071003'!B8,Cenik!$A$3:$C$468,3,FALSE))</f>
        <v>0</v>
      </c>
      <c r="E8" s="23"/>
      <c r="F8" s="20">
        <f t="shared" si="0"/>
        <v>0</v>
      </c>
    </row>
    <row r="9" spans="1:6">
      <c r="A9" s="21"/>
      <c r="B9" s="22"/>
      <c r="C9" s="18">
        <f>IF(B9="",0,VLOOKUP('071003'!B9,Cenik!$A$3:$C$468,2,FALSE))</f>
        <v>0</v>
      </c>
      <c r="D9" s="18">
        <f>IF(B9="",0,VLOOKUP('071003'!B9,Cenik!$A$3:$C$468,3,FALSE))</f>
        <v>0</v>
      </c>
      <c r="E9" s="23"/>
      <c r="F9" s="20">
        <f t="shared" si="0"/>
        <v>0</v>
      </c>
    </row>
    <row r="10" spans="1:6">
      <c r="A10" s="21"/>
      <c r="B10" s="22"/>
      <c r="C10" s="18">
        <f>IF(B10="",0,VLOOKUP('071003'!B10,Cenik!$A$3:$C$468,2,FALSE))</f>
        <v>0</v>
      </c>
      <c r="D10" s="18">
        <f>IF(B10="",0,VLOOKUP('071003'!B10,Cenik!$A$3:$C$468,3,FALSE))</f>
        <v>0</v>
      </c>
      <c r="E10" s="23"/>
      <c r="F10" s="20">
        <f t="shared" si="0"/>
        <v>0</v>
      </c>
    </row>
    <row r="11" spans="1:6">
      <c r="A11" s="21"/>
      <c r="B11" s="22"/>
      <c r="C11" s="18">
        <f>IF(B11="",0,VLOOKUP('071003'!B11,Cenik!$A$3:$C$468,2,FALSE))</f>
        <v>0</v>
      </c>
      <c r="D11" s="18">
        <f>IF(B11="",0,VLOOKUP('071003'!B11,Cenik!$A$3:$C$468,3,FALSE))</f>
        <v>0</v>
      </c>
      <c r="E11" s="23"/>
      <c r="F11" s="20">
        <f t="shared" si="0"/>
        <v>0</v>
      </c>
    </row>
    <row r="12" spans="1:6">
      <c r="A12" s="21"/>
      <c r="B12" s="22"/>
      <c r="C12" s="18">
        <f>IF(B12="",0,VLOOKUP('071003'!B12,Cenik!$A$3:$C$468,2,FALSE))</f>
        <v>0</v>
      </c>
      <c r="D12" s="18">
        <f>IF(B12="",0,VLOOKUP('071003'!B12,Cenik!$A$3:$C$468,3,FALSE))</f>
        <v>0</v>
      </c>
      <c r="E12" s="23"/>
      <c r="F12" s="20">
        <f t="shared" si="0"/>
        <v>0</v>
      </c>
    </row>
    <row r="13" spans="1:6">
      <c r="A13" s="21"/>
      <c r="B13" s="22"/>
      <c r="C13" s="18">
        <f>IF(B13="",0,VLOOKUP('071003'!B13,Cenik!$A$3:$C$468,2,FALSE))</f>
        <v>0</v>
      </c>
      <c r="D13" s="18">
        <f>IF(B13="",0,VLOOKUP('071003'!B13,Cenik!$A$3:$C$468,3,FALSE))</f>
        <v>0</v>
      </c>
      <c r="E13" s="23"/>
      <c r="F13" s="20">
        <f t="shared" si="0"/>
        <v>0</v>
      </c>
    </row>
    <row r="14" spans="1:6" ht="13.5" thickBot="1">
      <c r="A14" s="21"/>
      <c r="B14" s="22"/>
      <c r="C14" s="18">
        <f>IF(B14="",0,VLOOKUP('071003'!B14,Cenik!$A$3:$C$468,2,FALSE))</f>
        <v>0</v>
      </c>
      <c r="D14" s="18">
        <f>IF(B14="",0,VLOOKUP('071003'!B14,Cenik!$A$3:$C$468,3,FALSE))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IF(B16="",0,VLOOKUP('071003'!B16,Cenik!$A$3:$C$468,2,FALSE))</f>
        <v>0</v>
      </c>
      <c r="D16" s="18">
        <f>IF(B16="",0,VLOOKUP('071003'!B16,Cenik!$A$3:$C$468,3,FALSE))</f>
        <v>0</v>
      </c>
      <c r="E16" s="27"/>
      <c r="F16" s="28">
        <f t="shared" ref="F16:F29" si="1">D16*E16</f>
        <v>0</v>
      </c>
    </row>
    <row r="17" spans="1:9">
      <c r="A17" s="21"/>
      <c r="B17" s="29"/>
      <c r="C17" s="18">
        <f>IF(B17="",0,VLOOKUP('071003'!B17,Cenik!$A$3:$C$468,2,FALSE))</f>
        <v>0</v>
      </c>
      <c r="D17" s="18">
        <f>IF(B17="",0,VLOOKUP('071003'!B17,Cenik!$A$3:$C$468,3,FALSE))</f>
        <v>0</v>
      </c>
      <c r="E17" s="30"/>
      <c r="F17" s="28">
        <f t="shared" si="1"/>
        <v>0</v>
      </c>
    </row>
    <row r="18" spans="1:9">
      <c r="A18" s="21"/>
      <c r="B18" s="31"/>
      <c r="C18" s="18">
        <f>IF(B18="",0,VLOOKUP('071003'!B18,Cenik!$A$3:$C$468,2,FALSE))</f>
        <v>0</v>
      </c>
      <c r="D18" s="18">
        <f>IF(B18="",0,VLOOKUP('071003'!B18,Cenik!$A$3:$C$468,3,FALSE))</f>
        <v>0</v>
      </c>
      <c r="E18" s="30"/>
      <c r="F18" s="28">
        <f t="shared" si="1"/>
        <v>0</v>
      </c>
    </row>
    <row r="19" spans="1:9">
      <c r="A19" s="21"/>
      <c r="B19" s="29"/>
      <c r="C19" s="18">
        <f>IF(B19="",0,VLOOKUP('071003'!B19,Cenik!$A$3:$C$468,2,FALSE))</f>
        <v>0</v>
      </c>
      <c r="D19" s="18">
        <f>IF(B19="",0,VLOOKUP('071003'!B19,Cenik!$A$3:$C$468,3,FALSE))</f>
        <v>0</v>
      </c>
      <c r="E19" s="30"/>
      <c r="F19" s="28">
        <f t="shared" si="1"/>
        <v>0</v>
      </c>
    </row>
    <row r="20" spans="1:9">
      <c r="A20" s="21"/>
      <c r="B20" s="29"/>
      <c r="C20" s="18">
        <f>IF(B20="",0,VLOOKUP('071003'!B20,Cenik!$A$3:$C$468,2,FALSE))</f>
        <v>0</v>
      </c>
      <c r="D20" s="18">
        <f>IF(B20="",0,VLOOKUP('071003'!B20,Cenik!$A$3:$C$468,3,FALSE))</f>
        <v>0</v>
      </c>
      <c r="E20" s="30"/>
      <c r="F20" s="28">
        <f t="shared" si="1"/>
        <v>0</v>
      </c>
    </row>
    <row r="21" spans="1:9">
      <c r="A21" s="21"/>
      <c r="B21" s="29"/>
      <c r="C21" s="18">
        <f>IF(B21="",0,VLOOKUP('071003'!B21,Cenik!$A$3:$C$468,2,FALSE))</f>
        <v>0</v>
      </c>
      <c r="D21" s="18">
        <f>IF(B21="",0,VLOOKUP('071003'!B21,Cenik!$A$3:$C$468,3,FALSE))</f>
        <v>0</v>
      </c>
      <c r="E21" s="30"/>
      <c r="F21" s="28">
        <f t="shared" si="1"/>
        <v>0</v>
      </c>
    </row>
    <row r="22" spans="1:9">
      <c r="A22" s="21"/>
      <c r="B22" s="29"/>
      <c r="C22" s="18">
        <f>IF(B22="",0,VLOOKUP('071003'!B22,Cenik!$A$3:$C$468,2,FALSE))</f>
        <v>0</v>
      </c>
      <c r="D22" s="18">
        <f>IF(B22="",0,VLOOKUP('071003'!B22,Cenik!$A$3:$C$468,3,FALSE))</f>
        <v>0</v>
      </c>
      <c r="E22" s="30"/>
      <c r="F22" s="28">
        <f t="shared" si="1"/>
        <v>0</v>
      </c>
    </row>
    <row r="23" spans="1:9">
      <c r="A23" s="21"/>
      <c r="B23" s="29"/>
      <c r="C23" s="18">
        <f>IF(B23="",0,VLOOKUP('071003'!B23,Cenik!$A$3:$C$468,2,FALSE))</f>
        <v>0</v>
      </c>
      <c r="D23" s="18">
        <f>IF(B23="",0,VLOOKUP('071003'!B23,Cenik!$A$3:$C$468,3,FALSE))</f>
        <v>0</v>
      </c>
      <c r="E23" s="30"/>
      <c r="F23" s="28">
        <f t="shared" si="1"/>
        <v>0</v>
      </c>
    </row>
    <row r="24" spans="1:9">
      <c r="A24" s="21"/>
      <c r="B24" s="29"/>
      <c r="C24" s="18">
        <f>IF(B24="",0,VLOOKUP('071003'!B24,Cenik!$A$3:$C$468,2,FALSE))</f>
        <v>0</v>
      </c>
      <c r="D24" s="18">
        <f>IF(B24="",0,VLOOKUP('071003'!B24,Cenik!$A$3:$C$468,3,FALSE))</f>
        <v>0</v>
      </c>
      <c r="E24" s="30"/>
      <c r="F24" s="28">
        <f t="shared" si="1"/>
        <v>0</v>
      </c>
    </row>
    <row r="25" spans="1:9">
      <c r="A25" s="21"/>
      <c r="B25" s="29"/>
      <c r="C25" s="18">
        <f>IF(B25="",0,VLOOKUP('071003'!B25,Cenik!$A$3:$C$468,2,FALSE))</f>
        <v>0</v>
      </c>
      <c r="D25" s="18">
        <f>IF(B25="",0,VLOOKUP('071003'!B25,Cenik!$A$3:$C$468,3,FALSE))</f>
        <v>0</v>
      </c>
      <c r="E25" s="30"/>
      <c r="F25" s="28">
        <f t="shared" si="1"/>
        <v>0</v>
      </c>
    </row>
    <row r="26" spans="1:9">
      <c r="A26" s="21"/>
      <c r="B26" s="29"/>
      <c r="C26" s="18">
        <f>IF(B26="",0,VLOOKUP('071003'!B26,Cenik!$A$3:$C$468,2,FALSE))</f>
        <v>0</v>
      </c>
      <c r="D26" s="18">
        <f>IF(B26="",0,VLOOKUP('071003'!B26,Cenik!$A$3:$C$468,3,FALSE))</f>
        <v>0</v>
      </c>
      <c r="E26" s="30"/>
      <c r="F26" s="28">
        <f t="shared" si="1"/>
        <v>0</v>
      </c>
    </row>
    <row r="27" spans="1:9">
      <c r="A27" s="21"/>
      <c r="B27" s="29"/>
      <c r="C27" s="18">
        <f>IF(B27="",0,VLOOKUP('071003'!B27,Cenik!$A$3:$C$468,2,FALSE))</f>
        <v>0</v>
      </c>
      <c r="D27" s="18">
        <f>IF(B27="",0,VLOOKUP('071003'!B27,Cenik!$A$3:$C$468,3,FALSE))</f>
        <v>0</v>
      </c>
      <c r="E27" s="30"/>
      <c r="F27" s="28">
        <f t="shared" si="1"/>
        <v>0</v>
      </c>
    </row>
    <row r="28" spans="1:9">
      <c r="A28" s="21"/>
      <c r="B28" s="29"/>
      <c r="C28" s="18">
        <f>IF(B28="",0,VLOOKUP('071003'!B28,Cenik!$A$3:$C$468,2,FALSE))</f>
        <v>0</v>
      </c>
      <c r="D28" s="18">
        <f>IF(B28="",0,VLOOKUP('071003'!B28,Cenik!$A$3:$C$468,3,FALSE))</f>
        <v>0</v>
      </c>
      <c r="E28" s="30"/>
      <c r="F28" s="28">
        <f t="shared" si="1"/>
        <v>0</v>
      </c>
    </row>
    <row r="29" spans="1:9" ht="13.5" thickBot="1">
      <c r="A29" s="21"/>
      <c r="B29" s="29"/>
      <c r="C29" s="18">
        <f>IF(B29="",0,VLOOKUP('071003'!B29,Cenik!$A$3:$C$468,2,FALSE))</f>
        <v>0</v>
      </c>
      <c r="D29" s="18">
        <f>IF(B29="",0,VLOOKUP('071003'!B29,Cenik!$A$3:$C$468,3,FALSE))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IF(B31="",0,VLOOKUP('071003'!B31,Cenik!$A$3:$C$468,2,FALSE))</f>
        <v>0</v>
      </c>
      <c r="D31" s="33">
        <f>IF(B31="",0,VLOOKUP('071003'!B31,Cenik!$A$3:$C$468,3,FALSE))</f>
        <v>0</v>
      </c>
      <c r="E31" s="27"/>
      <c r="F31" s="34">
        <f t="shared" ref="F31:F44" si="2">D31*E31</f>
        <v>0</v>
      </c>
      <c r="I31" s="7"/>
    </row>
    <row r="32" spans="1:9">
      <c r="A32" s="21"/>
      <c r="B32" s="29"/>
      <c r="C32" s="18">
        <f>IF(B32="",0,VLOOKUP('071003'!B32,Cenik!$A$3:$C$468,2,FALSE))</f>
        <v>0</v>
      </c>
      <c r="D32" s="18">
        <f>IF(B32="",0,VLOOKUP('071003'!B32,Cenik!$A$3:$C$468,3,FALSE))</f>
        <v>0</v>
      </c>
      <c r="E32" s="30"/>
      <c r="F32" s="28">
        <f t="shared" si="2"/>
        <v>0</v>
      </c>
      <c r="I32" s="7"/>
    </row>
    <row r="33" spans="1:6">
      <c r="A33" s="21"/>
      <c r="B33" s="29"/>
      <c r="C33" s="18">
        <f>IF(B33="",0,VLOOKUP('071003'!B33,Cenik!$A$3:$C$468,2,FALSE))</f>
        <v>0</v>
      </c>
      <c r="D33" s="18">
        <f>IF(B33="",0,VLOOKUP('071003'!B33,Cenik!$A$3:$C$468,3,FALSE))</f>
        <v>0</v>
      </c>
      <c r="E33" s="30"/>
      <c r="F33" s="28">
        <f t="shared" si="2"/>
        <v>0</v>
      </c>
    </row>
    <row r="34" spans="1:6">
      <c r="A34" s="21"/>
      <c r="B34" s="29"/>
      <c r="C34" s="18">
        <f>IF(B34="",0,VLOOKUP('071003'!B34,Cenik!$A$3:$C$468,2,FALSE))</f>
        <v>0</v>
      </c>
      <c r="D34" s="18">
        <f>IF(B34="",0,VLOOKUP('071003'!B34,Cenik!$A$3:$C$468,3,FALSE))</f>
        <v>0</v>
      </c>
      <c r="E34" s="30"/>
      <c r="F34" s="28">
        <f t="shared" si="2"/>
        <v>0</v>
      </c>
    </row>
    <row r="35" spans="1:6">
      <c r="A35" s="21"/>
      <c r="B35" s="29"/>
      <c r="C35" s="18">
        <f>IF(B35="",0,VLOOKUP('071003'!B35,Cenik!$A$3:$C$468,2,FALSE))</f>
        <v>0</v>
      </c>
      <c r="D35" s="18">
        <f>IF(B35="",0,VLOOKUP('071003'!B35,Cenik!$A$3:$C$468,3,FALSE))</f>
        <v>0</v>
      </c>
      <c r="E35" s="30"/>
      <c r="F35" s="28">
        <f t="shared" si="2"/>
        <v>0</v>
      </c>
    </row>
    <row r="36" spans="1:6">
      <c r="A36" s="21"/>
      <c r="B36" s="29"/>
      <c r="C36" s="18">
        <f>IF(B36="",0,VLOOKUP('071003'!B36,Cenik!$A$3:$C$468,2,FALSE))</f>
        <v>0</v>
      </c>
      <c r="D36" s="18">
        <f>IF(B36="",0,VLOOKUP('071003'!B36,Cenik!$A$3:$C$468,3,FALSE))</f>
        <v>0</v>
      </c>
      <c r="E36" s="30"/>
      <c r="F36" s="28">
        <f t="shared" si="2"/>
        <v>0</v>
      </c>
    </row>
    <row r="37" spans="1:6">
      <c r="A37" s="21"/>
      <c r="B37" s="29"/>
      <c r="C37" s="18">
        <f>IF(B37="",0,VLOOKUP('071003'!B37,Cenik!$A$3:$C$468,2,FALSE))</f>
        <v>0</v>
      </c>
      <c r="D37" s="18">
        <f>IF(B37="",0,VLOOKUP('071003'!B37,Cenik!$A$3:$C$468,3,FALSE))</f>
        <v>0</v>
      </c>
      <c r="E37" s="30"/>
      <c r="F37" s="28">
        <f t="shared" si="2"/>
        <v>0</v>
      </c>
    </row>
    <row r="38" spans="1:6">
      <c r="A38" s="21"/>
      <c r="B38" s="29"/>
      <c r="C38" s="18">
        <f>IF(B38="",0,VLOOKUP('071003'!B38,Cenik!$A$3:$C$468,2,FALSE))</f>
        <v>0</v>
      </c>
      <c r="D38" s="18">
        <f>IF(B38="",0,VLOOKUP('071003'!B38,Cenik!$A$3:$C$468,3,FALSE))</f>
        <v>0</v>
      </c>
      <c r="E38" s="30"/>
      <c r="F38" s="28">
        <f t="shared" si="2"/>
        <v>0</v>
      </c>
    </row>
    <row r="39" spans="1:6">
      <c r="A39" s="21"/>
      <c r="B39" s="29"/>
      <c r="C39" s="18">
        <f>IF(B39="",0,VLOOKUP('071003'!B39,Cenik!$A$3:$C$468,2,FALSE))</f>
        <v>0</v>
      </c>
      <c r="D39" s="18">
        <f>IF(B39="",0,VLOOKUP('071003'!B39,Cenik!$A$3:$C$468,3,FALSE))</f>
        <v>0</v>
      </c>
      <c r="E39" s="30"/>
      <c r="F39" s="28">
        <f t="shared" si="2"/>
        <v>0</v>
      </c>
    </row>
    <row r="40" spans="1:6">
      <c r="A40" s="21"/>
      <c r="B40" s="29"/>
      <c r="C40" s="18">
        <f>IF(B40="",0,VLOOKUP('071003'!B40,Cenik!$A$3:$C$468,2,FALSE))</f>
        <v>0</v>
      </c>
      <c r="D40" s="18">
        <f>IF(B40="",0,VLOOKUP('071003'!B40,Cenik!$A$3:$C$468,3,FALSE))</f>
        <v>0</v>
      </c>
      <c r="E40" s="30"/>
      <c r="F40" s="28">
        <f t="shared" si="2"/>
        <v>0</v>
      </c>
    </row>
    <row r="41" spans="1:6">
      <c r="A41" s="21"/>
      <c r="B41" s="29"/>
      <c r="C41" s="18">
        <f>IF(B41="",0,VLOOKUP('071003'!B41,Cenik!$A$3:$C$468,2,FALSE))</f>
        <v>0</v>
      </c>
      <c r="D41" s="18">
        <f>IF(B41="",0,VLOOKUP('071003'!B41,Cenik!$A$3:$C$468,3,FALSE))</f>
        <v>0</v>
      </c>
      <c r="E41" s="30"/>
      <c r="F41" s="28">
        <f t="shared" si="2"/>
        <v>0</v>
      </c>
    </row>
    <row r="42" spans="1:6">
      <c r="A42" s="21"/>
      <c r="B42" s="29"/>
      <c r="C42" s="18">
        <f>IF(B42="",0,VLOOKUP('071003'!B42,Cenik!$A$3:$C$468,2,FALSE))</f>
        <v>0</v>
      </c>
      <c r="D42" s="18">
        <f>IF(B42="",0,VLOOKUP('071003'!B42,Cenik!$A$3:$C$468,3,FALSE))</f>
        <v>0</v>
      </c>
      <c r="E42" s="30"/>
      <c r="F42" s="28">
        <f t="shared" si="2"/>
        <v>0</v>
      </c>
    </row>
    <row r="43" spans="1:6">
      <c r="A43" s="21"/>
      <c r="B43" s="29"/>
      <c r="C43" s="18">
        <f>IF(B43="",0,VLOOKUP('071003'!B43,Cenik!$A$3:$C$468,2,FALSE))</f>
        <v>0</v>
      </c>
      <c r="D43" s="18">
        <f>IF(B43="",0,VLOOKUP('071003'!B43,Cenik!$A$3:$C$468,3,FALSE))</f>
        <v>0</v>
      </c>
      <c r="E43" s="30"/>
      <c r="F43" s="28">
        <f t="shared" si="2"/>
        <v>0</v>
      </c>
    </row>
    <row r="44" spans="1:6" ht="13.5" thickBot="1">
      <c r="A44" s="35"/>
      <c r="B44" s="36"/>
      <c r="C44" s="37">
        <f>IF(B44="",0,VLOOKUP('071003'!B44,Cenik!$A$3:$C$468,2,FALSE))</f>
        <v>0</v>
      </c>
      <c r="D44" s="37">
        <f>IF(B44="",0,VLOOKUP('071003'!B44,Cenik!$A$3:$C$468,3,FALSE))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412</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828</v>
      </c>
      <c r="C1" s="210"/>
      <c r="D1" s="211"/>
      <c r="E1" s="215" t="s">
        <v>384</v>
      </c>
      <c r="F1" s="217" t="s">
        <v>132</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IF(B5="",0,VLOOKUP('071004'!B5,Cenik!$A$3:$C$468,2,FALSE))</f>
        <v>0</v>
      </c>
      <c r="D5" s="18">
        <f>IF(B5="",0,VLOOKUP('071004'!B5,Cenik!$A$3:$C$468,3,FALSE))</f>
        <v>0</v>
      </c>
      <c r="E5" s="19"/>
      <c r="F5" s="20">
        <f t="shared" ref="F5:F14" si="0">D5*E5</f>
        <v>0</v>
      </c>
    </row>
    <row r="6" spans="1:6">
      <c r="A6" s="21"/>
      <c r="B6" s="22"/>
      <c r="C6" s="18">
        <f>IF(B6="",0,VLOOKUP('071004'!B6,Cenik!$A$3:$C$468,2,FALSE))</f>
        <v>0</v>
      </c>
      <c r="D6" s="18">
        <f>IF(B6="",0,VLOOKUP('071004'!B6,Cenik!$A$3:$C$468,3,FALSE))</f>
        <v>0</v>
      </c>
      <c r="E6" s="23"/>
      <c r="F6" s="20">
        <f t="shared" si="0"/>
        <v>0</v>
      </c>
    </row>
    <row r="7" spans="1:6">
      <c r="A7" s="21"/>
      <c r="B7" s="22"/>
      <c r="C7" s="18">
        <f>IF(B7="",0,VLOOKUP('071004'!B7,Cenik!$A$3:$C$468,2,FALSE))</f>
        <v>0</v>
      </c>
      <c r="D7" s="18">
        <f>IF(B7="",0,VLOOKUP('071004'!B7,Cenik!$A$3:$C$468,3,FALSE))</f>
        <v>0</v>
      </c>
      <c r="E7" s="23"/>
      <c r="F7" s="20">
        <f t="shared" si="0"/>
        <v>0</v>
      </c>
    </row>
    <row r="8" spans="1:6">
      <c r="A8" s="21"/>
      <c r="B8" s="22"/>
      <c r="C8" s="18">
        <f>IF(B8="",0,VLOOKUP('071004'!B8,Cenik!$A$3:$C$468,2,FALSE))</f>
        <v>0</v>
      </c>
      <c r="D8" s="18">
        <f>IF(B8="",0,VLOOKUP('071004'!B8,Cenik!$A$3:$C$468,3,FALSE))</f>
        <v>0</v>
      </c>
      <c r="E8" s="23"/>
      <c r="F8" s="20">
        <f t="shared" si="0"/>
        <v>0</v>
      </c>
    </row>
    <row r="9" spans="1:6">
      <c r="A9" s="21"/>
      <c r="B9" s="22"/>
      <c r="C9" s="18">
        <f>IF(B9="",0,VLOOKUP('071004'!B9,Cenik!$A$3:$C$468,2,FALSE))</f>
        <v>0</v>
      </c>
      <c r="D9" s="18">
        <f>IF(B9="",0,VLOOKUP('071004'!B9,Cenik!$A$3:$C$468,3,FALSE))</f>
        <v>0</v>
      </c>
      <c r="E9" s="23"/>
      <c r="F9" s="20">
        <f t="shared" si="0"/>
        <v>0</v>
      </c>
    </row>
    <row r="10" spans="1:6">
      <c r="A10" s="21"/>
      <c r="B10" s="22"/>
      <c r="C10" s="18">
        <f>IF(B10="",0,VLOOKUP('071004'!B10,Cenik!$A$3:$C$468,2,FALSE))</f>
        <v>0</v>
      </c>
      <c r="D10" s="18">
        <f>IF(B10="",0,VLOOKUP('071004'!B10,Cenik!$A$3:$C$468,3,FALSE))</f>
        <v>0</v>
      </c>
      <c r="E10" s="23"/>
      <c r="F10" s="20">
        <f t="shared" si="0"/>
        <v>0</v>
      </c>
    </row>
    <row r="11" spans="1:6">
      <c r="A11" s="21"/>
      <c r="B11" s="22"/>
      <c r="C11" s="18">
        <f>IF(B11="",0,VLOOKUP('071004'!B11,Cenik!$A$3:$C$468,2,FALSE))</f>
        <v>0</v>
      </c>
      <c r="D11" s="18">
        <f>IF(B11="",0,VLOOKUP('071004'!B11,Cenik!$A$3:$C$468,3,FALSE))</f>
        <v>0</v>
      </c>
      <c r="E11" s="23"/>
      <c r="F11" s="20">
        <f t="shared" si="0"/>
        <v>0</v>
      </c>
    </row>
    <row r="12" spans="1:6">
      <c r="A12" s="21"/>
      <c r="B12" s="22"/>
      <c r="C12" s="18">
        <f>IF(B12="",0,VLOOKUP('071004'!B12,Cenik!$A$3:$C$468,2,FALSE))</f>
        <v>0</v>
      </c>
      <c r="D12" s="18">
        <f>IF(B12="",0,VLOOKUP('071004'!B12,Cenik!$A$3:$C$468,3,FALSE))</f>
        <v>0</v>
      </c>
      <c r="E12" s="23"/>
      <c r="F12" s="20">
        <f t="shared" si="0"/>
        <v>0</v>
      </c>
    </row>
    <row r="13" spans="1:6">
      <c r="A13" s="21"/>
      <c r="B13" s="22"/>
      <c r="C13" s="18">
        <f>IF(B13="",0,VLOOKUP('071004'!B13,Cenik!$A$3:$C$468,2,FALSE))</f>
        <v>0</v>
      </c>
      <c r="D13" s="18">
        <f>IF(B13="",0,VLOOKUP('071004'!B13,Cenik!$A$3:$C$468,3,FALSE))</f>
        <v>0</v>
      </c>
      <c r="E13" s="23"/>
      <c r="F13" s="20">
        <f t="shared" si="0"/>
        <v>0</v>
      </c>
    </row>
    <row r="14" spans="1:6" ht="13.5" thickBot="1">
      <c r="A14" s="21"/>
      <c r="B14" s="22"/>
      <c r="C14" s="18">
        <f>IF(B14="",0,VLOOKUP('071004'!B14,Cenik!$A$3:$C$468,2,FALSE))</f>
        <v>0</v>
      </c>
      <c r="D14" s="18">
        <f>IF(B14="",0,VLOOKUP('071004'!B14,Cenik!$A$3:$C$468,3,FALSE))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IF(B16="",0,VLOOKUP('071004'!B16,Cenik!$A$3:$C$468,2,FALSE))</f>
        <v>0</v>
      </c>
      <c r="D16" s="18">
        <f>IF(B16="",0,VLOOKUP('071004'!B16,Cenik!$A$3:$C$468,3,FALSE))</f>
        <v>0</v>
      </c>
      <c r="E16" s="27"/>
      <c r="F16" s="28">
        <f t="shared" ref="F16:F29" si="1">D16*E16</f>
        <v>0</v>
      </c>
    </row>
    <row r="17" spans="1:9">
      <c r="A17" s="21"/>
      <c r="B17" s="29"/>
      <c r="C17" s="18">
        <f>IF(B17="",0,VLOOKUP('071004'!B17,Cenik!$A$3:$C$468,2,FALSE))</f>
        <v>0</v>
      </c>
      <c r="D17" s="18">
        <f>IF(B17="",0,VLOOKUP('071004'!B17,Cenik!$A$3:$C$468,3,FALSE))</f>
        <v>0</v>
      </c>
      <c r="E17" s="30"/>
      <c r="F17" s="28">
        <f t="shared" si="1"/>
        <v>0</v>
      </c>
    </row>
    <row r="18" spans="1:9">
      <c r="A18" s="21"/>
      <c r="B18" s="31"/>
      <c r="C18" s="18">
        <f>IF(B18="",0,VLOOKUP('071004'!B18,Cenik!$A$3:$C$468,2,FALSE))</f>
        <v>0</v>
      </c>
      <c r="D18" s="18">
        <f>IF(B18="",0,VLOOKUP('071004'!B18,Cenik!$A$3:$C$468,3,FALSE))</f>
        <v>0</v>
      </c>
      <c r="E18" s="30"/>
      <c r="F18" s="28">
        <f t="shared" si="1"/>
        <v>0</v>
      </c>
    </row>
    <row r="19" spans="1:9">
      <c r="A19" s="21"/>
      <c r="B19" s="29"/>
      <c r="C19" s="18">
        <f>IF(B19="",0,VLOOKUP('071004'!B19,Cenik!$A$3:$C$468,2,FALSE))</f>
        <v>0</v>
      </c>
      <c r="D19" s="18">
        <f>IF(B19="",0,VLOOKUP('071004'!B19,Cenik!$A$3:$C$468,3,FALSE))</f>
        <v>0</v>
      </c>
      <c r="E19" s="30"/>
      <c r="F19" s="28">
        <f t="shared" si="1"/>
        <v>0</v>
      </c>
    </row>
    <row r="20" spans="1:9">
      <c r="A20" s="21"/>
      <c r="B20" s="29"/>
      <c r="C20" s="18">
        <f>IF(B20="",0,VLOOKUP('071004'!B20,Cenik!$A$3:$C$468,2,FALSE))</f>
        <v>0</v>
      </c>
      <c r="D20" s="18">
        <f>IF(B20="",0,VLOOKUP('071004'!B20,Cenik!$A$3:$C$468,3,FALSE))</f>
        <v>0</v>
      </c>
      <c r="E20" s="30"/>
      <c r="F20" s="28">
        <f t="shared" si="1"/>
        <v>0</v>
      </c>
    </row>
    <row r="21" spans="1:9">
      <c r="A21" s="21"/>
      <c r="B21" s="29"/>
      <c r="C21" s="18">
        <f>IF(B21="",0,VLOOKUP('071004'!B21,Cenik!$A$3:$C$468,2,FALSE))</f>
        <v>0</v>
      </c>
      <c r="D21" s="18">
        <f>IF(B21="",0,VLOOKUP('071004'!B21,Cenik!$A$3:$C$468,3,FALSE))</f>
        <v>0</v>
      </c>
      <c r="E21" s="30"/>
      <c r="F21" s="28">
        <f t="shared" si="1"/>
        <v>0</v>
      </c>
    </row>
    <row r="22" spans="1:9">
      <c r="A22" s="21"/>
      <c r="B22" s="29"/>
      <c r="C22" s="18">
        <f>IF(B22="",0,VLOOKUP('071004'!B22,Cenik!$A$3:$C$468,2,FALSE))</f>
        <v>0</v>
      </c>
      <c r="D22" s="18">
        <f>IF(B22="",0,VLOOKUP('071004'!B22,Cenik!$A$3:$C$468,3,FALSE))</f>
        <v>0</v>
      </c>
      <c r="E22" s="30"/>
      <c r="F22" s="28">
        <f t="shared" si="1"/>
        <v>0</v>
      </c>
    </row>
    <row r="23" spans="1:9">
      <c r="A23" s="21"/>
      <c r="B23" s="29"/>
      <c r="C23" s="18">
        <f>IF(B23="",0,VLOOKUP('071004'!B23,Cenik!$A$3:$C$468,2,FALSE))</f>
        <v>0</v>
      </c>
      <c r="D23" s="18">
        <f>IF(B23="",0,VLOOKUP('071004'!B23,Cenik!$A$3:$C$468,3,FALSE))</f>
        <v>0</v>
      </c>
      <c r="E23" s="30"/>
      <c r="F23" s="28">
        <f t="shared" si="1"/>
        <v>0</v>
      </c>
    </row>
    <row r="24" spans="1:9">
      <c r="A24" s="21"/>
      <c r="B24" s="29"/>
      <c r="C24" s="18">
        <f>IF(B24="",0,VLOOKUP('071004'!B24,Cenik!$A$3:$C$468,2,FALSE))</f>
        <v>0</v>
      </c>
      <c r="D24" s="18">
        <f>IF(B24="",0,VLOOKUP('071004'!B24,Cenik!$A$3:$C$468,3,FALSE))</f>
        <v>0</v>
      </c>
      <c r="E24" s="30"/>
      <c r="F24" s="28">
        <f t="shared" si="1"/>
        <v>0</v>
      </c>
    </row>
    <row r="25" spans="1:9">
      <c r="A25" s="21"/>
      <c r="B25" s="29"/>
      <c r="C25" s="18">
        <f>IF(B25="",0,VLOOKUP('071004'!B25,Cenik!$A$3:$C$468,2,FALSE))</f>
        <v>0</v>
      </c>
      <c r="D25" s="18">
        <f>IF(B25="",0,VLOOKUP('071004'!B25,Cenik!$A$3:$C$468,3,FALSE))</f>
        <v>0</v>
      </c>
      <c r="E25" s="30"/>
      <c r="F25" s="28">
        <f t="shared" si="1"/>
        <v>0</v>
      </c>
    </row>
    <row r="26" spans="1:9">
      <c r="A26" s="21"/>
      <c r="B26" s="29"/>
      <c r="C26" s="18">
        <f>IF(B26="",0,VLOOKUP('071004'!B26,Cenik!$A$3:$C$468,2,FALSE))</f>
        <v>0</v>
      </c>
      <c r="D26" s="18">
        <f>IF(B26="",0,VLOOKUP('071004'!B26,Cenik!$A$3:$C$468,3,FALSE))</f>
        <v>0</v>
      </c>
      <c r="E26" s="30"/>
      <c r="F26" s="28">
        <f t="shared" si="1"/>
        <v>0</v>
      </c>
    </row>
    <row r="27" spans="1:9">
      <c r="A27" s="21"/>
      <c r="B27" s="29"/>
      <c r="C27" s="18">
        <f>IF(B27="",0,VLOOKUP('071004'!B27,Cenik!$A$3:$C$468,2,FALSE))</f>
        <v>0</v>
      </c>
      <c r="D27" s="18">
        <f>IF(B27="",0,VLOOKUP('071004'!B27,Cenik!$A$3:$C$468,3,FALSE))</f>
        <v>0</v>
      </c>
      <c r="E27" s="30"/>
      <c r="F27" s="28">
        <f t="shared" si="1"/>
        <v>0</v>
      </c>
    </row>
    <row r="28" spans="1:9">
      <c r="A28" s="21"/>
      <c r="B28" s="29"/>
      <c r="C28" s="18">
        <f>IF(B28="",0,VLOOKUP('071004'!B28,Cenik!$A$3:$C$468,2,FALSE))</f>
        <v>0</v>
      </c>
      <c r="D28" s="18">
        <f>IF(B28="",0,VLOOKUP('071004'!B28,Cenik!$A$3:$C$468,3,FALSE))</f>
        <v>0</v>
      </c>
      <c r="E28" s="30"/>
      <c r="F28" s="28">
        <f t="shared" si="1"/>
        <v>0</v>
      </c>
    </row>
    <row r="29" spans="1:9" ht="13.5" thickBot="1">
      <c r="A29" s="21"/>
      <c r="B29" s="29"/>
      <c r="C29" s="18">
        <f>IF(B29="",0,VLOOKUP('071004'!B29,Cenik!$A$3:$C$468,2,FALSE))</f>
        <v>0</v>
      </c>
      <c r="D29" s="18">
        <f>IF(B29="",0,VLOOKUP('071004'!B29,Cenik!$A$3:$C$468,3,FALSE))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IF(B31="",0,VLOOKUP('071004'!B31,Cenik!$A$3:$C$468,2,FALSE))</f>
        <v>0</v>
      </c>
      <c r="D31" s="33">
        <f>IF(B31="",0,VLOOKUP('071004'!B31,Cenik!$A$3:$C$468,3,FALSE))</f>
        <v>0</v>
      </c>
      <c r="E31" s="27"/>
      <c r="F31" s="34">
        <f t="shared" ref="F31:F44" si="2">D31*E31</f>
        <v>0</v>
      </c>
      <c r="I31" s="7"/>
    </row>
    <row r="32" spans="1:9">
      <c r="A32" s="21"/>
      <c r="B32" s="29"/>
      <c r="C32" s="18">
        <f>IF(B32="",0,VLOOKUP('071004'!B32,Cenik!$A$3:$C$468,2,FALSE))</f>
        <v>0</v>
      </c>
      <c r="D32" s="18">
        <f>IF(B32="",0,VLOOKUP('071004'!B32,Cenik!$A$3:$C$468,3,FALSE))</f>
        <v>0</v>
      </c>
      <c r="E32" s="30"/>
      <c r="F32" s="28">
        <f t="shared" si="2"/>
        <v>0</v>
      </c>
      <c r="I32" s="7"/>
    </row>
    <row r="33" spans="1:6">
      <c r="A33" s="21"/>
      <c r="B33" s="29"/>
      <c r="C33" s="18">
        <f>IF(B33="",0,VLOOKUP('071004'!B33,Cenik!$A$3:$C$468,2,FALSE))</f>
        <v>0</v>
      </c>
      <c r="D33" s="18">
        <f>IF(B33="",0,VLOOKUP('071004'!B33,Cenik!$A$3:$C$468,3,FALSE))</f>
        <v>0</v>
      </c>
      <c r="E33" s="30"/>
      <c r="F33" s="28">
        <f t="shared" si="2"/>
        <v>0</v>
      </c>
    </row>
    <row r="34" spans="1:6">
      <c r="A34" s="21"/>
      <c r="B34" s="29"/>
      <c r="C34" s="18">
        <f>IF(B34="",0,VLOOKUP('071004'!B34,Cenik!$A$3:$C$468,2,FALSE))</f>
        <v>0</v>
      </c>
      <c r="D34" s="18">
        <f>IF(B34="",0,VLOOKUP('071004'!B34,Cenik!$A$3:$C$468,3,FALSE))</f>
        <v>0</v>
      </c>
      <c r="E34" s="30"/>
      <c r="F34" s="28">
        <f t="shared" si="2"/>
        <v>0</v>
      </c>
    </row>
    <row r="35" spans="1:6">
      <c r="A35" s="21"/>
      <c r="B35" s="29"/>
      <c r="C35" s="18">
        <f>IF(B35="",0,VLOOKUP('071004'!B35,Cenik!$A$3:$C$468,2,FALSE))</f>
        <v>0</v>
      </c>
      <c r="D35" s="18">
        <f>IF(B35="",0,VLOOKUP('071004'!B35,Cenik!$A$3:$C$468,3,FALSE))</f>
        <v>0</v>
      </c>
      <c r="E35" s="30"/>
      <c r="F35" s="28">
        <f t="shared" si="2"/>
        <v>0</v>
      </c>
    </row>
    <row r="36" spans="1:6">
      <c r="A36" s="21"/>
      <c r="B36" s="29"/>
      <c r="C36" s="18">
        <f>IF(B36="",0,VLOOKUP('071004'!B36,Cenik!$A$3:$C$468,2,FALSE))</f>
        <v>0</v>
      </c>
      <c r="D36" s="18">
        <f>IF(B36="",0,VLOOKUP('071004'!B36,Cenik!$A$3:$C$468,3,FALSE))</f>
        <v>0</v>
      </c>
      <c r="E36" s="30"/>
      <c r="F36" s="28">
        <f t="shared" si="2"/>
        <v>0</v>
      </c>
    </row>
    <row r="37" spans="1:6">
      <c r="A37" s="21"/>
      <c r="B37" s="29"/>
      <c r="C37" s="18">
        <f>IF(B37="",0,VLOOKUP('071004'!B37,Cenik!$A$3:$C$468,2,FALSE))</f>
        <v>0</v>
      </c>
      <c r="D37" s="18">
        <f>IF(B37="",0,VLOOKUP('071004'!B37,Cenik!$A$3:$C$468,3,FALSE))</f>
        <v>0</v>
      </c>
      <c r="E37" s="30"/>
      <c r="F37" s="28">
        <f t="shared" si="2"/>
        <v>0</v>
      </c>
    </row>
    <row r="38" spans="1:6">
      <c r="A38" s="21"/>
      <c r="B38" s="29"/>
      <c r="C38" s="18">
        <f>IF(B38="",0,VLOOKUP('071004'!B38,Cenik!$A$3:$C$468,2,FALSE))</f>
        <v>0</v>
      </c>
      <c r="D38" s="18">
        <f>IF(B38="",0,VLOOKUP('071004'!B38,Cenik!$A$3:$C$468,3,FALSE))</f>
        <v>0</v>
      </c>
      <c r="E38" s="30"/>
      <c r="F38" s="28">
        <f t="shared" si="2"/>
        <v>0</v>
      </c>
    </row>
    <row r="39" spans="1:6">
      <c r="A39" s="21"/>
      <c r="B39" s="29"/>
      <c r="C39" s="18">
        <f>IF(B39="",0,VLOOKUP('071004'!B39,Cenik!$A$3:$C$468,2,FALSE))</f>
        <v>0</v>
      </c>
      <c r="D39" s="18">
        <f>IF(B39="",0,VLOOKUP('071004'!B39,Cenik!$A$3:$C$468,3,FALSE))</f>
        <v>0</v>
      </c>
      <c r="E39" s="30"/>
      <c r="F39" s="28">
        <f t="shared" si="2"/>
        <v>0</v>
      </c>
    </row>
    <row r="40" spans="1:6">
      <c r="A40" s="21"/>
      <c r="B40" s="29"/>
      <c r="C40" s="18">
        <f>IF(B40="",0,VLOOKUP('071004'!B40,Cenik!$A$3:$C$468,2,FALSE))</f>
        <v>0</v>
      </c>
      <c r="D40" s="18">
        <f>IF(B40="",0,VLOOKUP('071004'!B40,Cenik!$A$3:$C$468,3,FALSE))</f>
        <v>0</v>
      </c>
      <c r="E40" s="30"/>
      <c r="F40" s="28">
        <f t="shared" si="2"/>
        <v>0</v>
      </c>
    </row>
    <row r="41" spans="1:6">
      <c r="A41" s="21"/>
      <c r="B41" s="29"/>
      <c r="C41" s="18">
        <f>IF(B41="",0,VLOOKUP('071004'!B41,Cenik!$A$3:$C$468,2,FALSE))</f>
        <v>0</v>
      </c>
      <c r="D41" s="18">
        <f>IF(B41="",0,VLOOKUP('071004'!B41,Cenik!$A$3:$C$468,3,FALSE))</f>
        <v>0</v>
      </c>
      <c r="E41" s="30"/>
      <c r="F41" s="28">
        <f t="shared" si="2"/>
        <v>0</v>
      </c>
    </row>
    <row r="42" spans="1:6">
      <c r="A42" s="21"/>
      <c r="B42" s="29"/>
      <c r="C42" s="18">
        <f>IF(B42="",0,VLOOKUP('071004'!B42,Cenik!$A$3:$C$468,2,FALSE))</f>
        <v>0</v>
      </c>
      <c r="D42" s="18">
        <f>IF(B42="",0,VLOOKUP('071004'!B42,Cenik!$A$3:$C$468,3,FALSE))</f>
        <v>0</v>
      </c>
      <c r="E42" s="30"/>
      <c r="F42" s="28">
        <f t="shared" si="2"/>
        <v>0</v>
      </c>
    </row>
    <row r="43" spans="1:6">
      <c r="A43" s="21"/>
      <c r="B43" s="29"/>
      <c r="C43" s="18">
        <f>IF(B43="",0,VLOOKUP('071004'!B43,Cenik!$A$3:$C$468,2,FALSE))</f>
        <v>0</v>
      </c>
      <c r="D43" s="18">
        <f>IF(B43="",0,VLOOKUP('071004'!B43,Cenik!$A$3:$C$468,3,FALSE))</f>
        <v>0</v>
      </c>
      <c r="E43" s="30"/>
      <c r="F43" s="28">
        <f t="shared" si="2"/>
        <v>0</v>
      </c>
    </row>
    <row r="44" spans="1:6" ht="13.5" thickBot="1">
      <c r="A44" s="35"/>
      <c r="B44" s="36"/>
      <c r="C44" s="37">
        <f>IF(B44="",0,VLOOKUP('071004'!B44,Cenik!$A$3:$C$468,2,FALSE))</f>
        <v>0</v>
      </c>
      <c r="D44" s="37">
        <f>IF(B44="",0,VLOOKUP('071004'!B44,Cenik!$A$3:$C$468,3,FALSE))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656</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829</v>
      </c>
      <c r="C1" s="210"/>
      <c r="D1" s="211"/>
      <c r="E1" s="215" t="s">
        <v>384</v>
      </c>
      <c r="F1" s="217" t="s">
        <v>62</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IF(B5="",0,VLOOKUP('071301'!B5,Cenik!$A$3:$C$468,2,FALSE))</f>
        <v>0</v>
      </c>
      <c r="D5" s="18">
        <f>IF(B5="",0,VLOOKUP('071301'!B5,Cenik!$A$3:$C$468,3,FALSE))</f>
        <v>0</v>
      </c>
      <c r="E5" s="19"/>
      <c r="F5" s="20">
        <f t="shared" ref="F5:F14" si="0">D5*E5</f>
        <v>0</v>
      </c>
    </row>
    <row r="6" spans="1:6">
      <c r="A6" s="21"/>
      <c r="B6" s="22"/>
      <c r="C6" s="18">
        <f>IF(B6="",0,VLOOKUP('071301'!B6,Cenik!$A$3:$C$468,2,FALSE))</f>
        <v>0</v>
      </c>
      <c r="D6" s="18">
        <f>IF(B6="",0,VLOOKUP('071301'!B6,Cenik!$A$3:$C$468,3,FALSE))</f>
        <v>0</v>
      </c>
      <c r="E6" s="23"/>
      <c r="F6" s="20">
        <f t="shared" si="0"/>
        <v>0</v>
      </c>
    </row>
    <row r="7" spans="1:6">
      <c r="A7" s="21"/>
      <c r="B7" s="22"/>
      <c r="C7" s="18">
        <f>IF(B7="",0,VLOOKUP('071301'!B7,Cenik!$A$3:$C$468,2,FALSE))</f>
        <v>0</v>
      </c>
      <c r="D7" s="18">
        <f>IF(B7="",0,VLOOKUP('071301'!B7,Cenik!$A$3:$C$468,3,FALSE))</f>
        <v>0</v>
      </c>
      <c r="E7" s="23"/>
      <c r="F7" s="20">
        <f t="shared" si="0"/>
        <v>0</v>
      </c>
    </row>
    <row r="8" spans="1:6">
      <c r="A8" s="21"/>
      <c r="B8" s="22"/>
      <c r="C8" s="18">
        <f>IF(B8="",0,VLOOKUP('071301'!B8,Cenik!$A$3:$C$468,2,FALSE))</f>
        <v>0</v>
      </c>
      <c r="D8" s="18">
        <f>IF(B8="",0,VLOOKUP('071301'!B8,Cenik!$A$3:$C$468,3,FALSE))</f>
        <v>0</v>
      </c>
      <c r="E8" s="23"/>
      <c r="F8" s="20">
        <f t="shared" si="0"/>
        <v>0</v>
      </c>
    </row>
    <row r="9" spans="1:6">
      <c r="A9" s="21"/>
      <c r="B9" s="22"/>
      <c r="C9" s="18">
        <f>IF(B9="",0,VLOOKUP('071301'!B9,Cenik!$A$3:$C$468,2,FALSE))</f>
        <v>0</v>
      </c>
      <c r="D9" s="18">
        <f>IF(B9="",0,VLOOKUP('071301'!B9,Cenik!$A$3:$C$468,3,FALSE))</f>
        <v>0</v>
      </c>
      <c r="E9" s="23"/>
      <c r="F9" s="20">
        <f t="shared" si="0"/>
        <v>0</v>
      </c>
    </row>
    <row r="10" spans="1:6">
      <c r="A10" s="21"/>
      <c r="B10" s="22"/>
      <c r="C10" s="18">
        <f>IF(B10="",0,VLOOKUP('071301'!B10,Cenik!$A$3:$C$468,2,FALSE))</f>
        <v>0</v>
      </c>
      <c r="D10" s="18">
        <f>IF(B10="",0,VLOOKUP('071301'!B10,Cenik!$A$3:$C$468,3,FALSE))</f>
        <v>0</v>
      </c>
      <c r="E10" s="23"/>
      <c r="F10" s="20">
        <f t="shared" si="0"/>
        <v>0</v>
      </c>
    </row>
    <row r="11" spans="1:6">
      <c r="A11" s="21"/>
      <c r="B11" s="22"/>
      <c r="C11" s="18">
        <f>IF(B11="",0,VLOOKUP('071301'!B11,Cenik!$A$3:$C$468,2,FALSE))</f>
        <v>0</v>
      </c>
      <c r="D11" s="18">
        <f>IF(B11="",0,VLOOKUP('071301'!B11,Cenik!$A$3:$C$468,3,FALSE))</f>
        <v>0</v>
      </c>
      <c r="E11" s="23"/>
      <c r="F11" s="20">
        <f t="shared" si="0"/>
        <v>0</v>
      </c>
    </row>
    <row r="12" spans="1:6">
      <c r="A12" s="21"/>
      <c r="B12" s="22"/>
      <c r="C12" s="18">
        <f>IF(B12="",0,VLOOKUP('071301'!B12,Cenik!$A$3:$C$468,2,FALSE))</f>
        <v>0</v>
      </c>
      <c r="D12" s="18">
        <f>IF(B12="",0,VLOOKUP('071301'!B12,Cenik!$A$3:$C$468,3,FALSE))</f>
        <v>0</v>
      </c>
      <c r="E12" s="23"/>
      <c r="F12" s="20">
        <f t="shared" si="0"/>
        <v>0</v>
      </c>
    </row>
    <row r="13" spans="1:6">
      <c r="A13" s="21"/>
      <c r="B13" s="22"/>
      <c r="C13" s="18">
        <f>IF(B13="",0,VLOOKUP('071301'!B13,Cenik!$A$3:$C$468,2,FALSE))</f>
        <v>0</v>
      </c>
      <c r="D13" s="18">
        <f>IF(B13="",0,VLOOKUP('071301'!B13,Cenik!$A$3:$C$468,3,FALSE))</f>
        <v>0</v>
      </c>
      <c r="E13" s="23"/>
      <c r="F13" s="20">
        <f t="shared" si="0"/>
        <v>0</v>
      </c>
    </row>
    <row r="14" spans="1:6" ht="13.5" thickBot="1">
      <c r="A14" s="21"/>
      <c r="B14" s="22"/>
      <c r="C14" s="18">
        <f>IF(B14="",0,VLOOKUP('071301'!B14,Cenik!$A$3:$C$468,2,FALSE))</f>
        <v>0</v>
      </c>
      <c r="D14" s="18">
        <f>IF(B14="",0,VLOOKUP('071301'!B14,Cenik!$A$3:$C$468,3,FALSE))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IF(B16="",0,VLOOKUP('071301'!B16,Cenik!$A$3:$C$468,2,FALSE))</f>
        <v>0</v>
      </c>
      <c r="D16" s="18">
        <f>IF(B16="",0,VLOOKUP('071301'!B16,Cenik!$A$3:$C$468,3,FALSE))</f>
        <v>0</v>
      </c>
      <c r="E16" s="27"/>
      <c r="F16" s="28">
        <f t="shared" ref="F16:F29" si="1">D16*E16</f>
        <v>0</v>
      </c>
    </row>
    <row r="17" spans="1:9">
      <c r="A17" s="21"/>
      <c r="B17" s="29"/>
      <c r="C17" s="18">
        <f>IF(B17="",0,VLOOKUP('071301'!B17,Cenik!$A$3:$C$468,2,FALSE))</f>
        <v>0</v>
      </c>
      <c r="D17" s="18">
        <f>IF(B17="",0,VLOOKUP('071301'!B17,Cenik!$A$3:$C$468,3,FALSE))</f>
        <v>0</v>
      </c>
      <c r="E17" s="30"/>
      <c r="F17" s="28">
        <f t="shared" si="1"/>
        <v>0</v>
      </c>
    </row>
    <row r="18" spans="1:9">
      <c r="A18" s="21"/>
      <c r="B18" s="31"/>
      <c r="C18" s="18">
        <f>IF(B18="",0,VLOOKUP('071301'!B18,Cenik!$A$3:$C$468,2,FALSE))</f>
        <v>0</v>
      </c>
      <c r="D18" s="18">
        <f>IF(B18="",0,VLOOKUP('071301'!B18,Cenik!$A$3:$C$468,3,FALSE))</f>
        <v>0</v>
      </c>
      <c r="E18" s="30"/>
      <c r="F18" s="28">
        <f t="shared" si="1"/>
        <v>0</v>
      </c>
    </row>
    <row r="19" spans="1:9">
      <c r="A19" s="21"/>
      <c r="B19" s="29"/>
      <c r="C19" s="18">
        <f>IF(B19="",0,VLOOKUP('071301'!B19,Cenik!$A$3:$C$468,2,FALSE))</f>
        <v>0</v>
      </c>
      <c r="D19" s="18">
        <f>IF(B19="",0,VLOOKUP('071301'!B19,Cenik!$A$3:$C$468,3,FALSE))</f>
        <v>0</v>
      </c>
      <c r="E19" s="30"/>
      <c r="F19" s="28">
        <f t="shared" si="1"/>
        <v>0</v>
      </c>
    </row>
    <row r="20" spans="1:9">
      <c r="A20" s="21"/>
      <c r="B20" s="29"/>
      <c r="C20" s="18">
        <f>IF(B20="",0,VLOOKUP('071301'!B20,Cenik!$A$3:$C$468,2,FALSE))</f>
        <v>0</v>
      </c>
      <c r="D20" s="18">
        <f>IF(B20="",0,VLOOKUP('071301'!B20,Cenik!$A$3:$C$468,3,FALSE))</f>
        <v>0</v>
      </c>
      <c r="E20" s="30"/>
      <c r="F20" s="28">
        <f t="shared" si="1"/>
        <v>0</v>
      </c>
    </row>
    <row r="21" spans="1:9">
      <c r="A21" s="21"/>
      <c r="B21" s="29"/>
      <c r="C21" s="18">
        <f>IF(B21="",0,VLOOKUP('071301'!B21,Cenik!$A$3:$C$468,2,FALSE))</f>
        <v>0</v>
      </c>
      <c r="D21" s="18">
        <f>IF(B21="",0,VLOOKUP('071301'!B21,Cenik!$A$3:$C$468,3,FALSE))</f>
        <v>0</v>
      </c>
      <c r="E21" s="30"/>
      <c r="F21" s="28">
        <f t="shared" si="1"/>
        <v>0</v>
      </c>
    </row>
    <row r="22" spans="1:9">
      <c r="A22" s="21"/>
      <c r="B22" s="29"/>
      <c r="C22" s="18">
        <f>IF(B22="",0,VLOOKUP('071301'!B22,Cenik!$A$3:$C$468,2,FALSE))</f>
        <v>0</v>
      </c>
      <c r="D22" s="18">
        <f>IF(B22="",0,VLOOKUP('071301'!B22,Cenik!$A$3:$C$468,3,FALSE))</f>
        <v>0</v>
      </c>
      <c r="E22" s="30"/>
      <c r="F22" s="28">
        <f t="shared" si="1"/>
        <v>0</v>
      </c>
    </row>
    <row r="23" spans="1:9">
      <c r="A23" s="21"/>
      <c r="B23" s="29"/>
      <c r="C23" s="18">
        <f>IF(B23="",0,VLOOKUP('071301'!B23,Cenik!$A$3:$C$468,2,FALSE))</f>
        <v>0</v>
      </c>
      <c r="D23" s="18">
        <f>IF(B23="",0,VLOOKUP('071301'!B23,Cenik!$A$3:$C$468,3,FALSE))</f>
        <v>0</v>
      </c>
      <c r="E23" s="30"/>
      <c r="F23" s="28">
        <f t="shared" si="1"/>
        <v>0</v>
      </c>
    </row>
    <row r="24" spans="1:9">
      <c r="A24" s="21"/>
      <c r="B24" s="29"/>
      <c r="C24" s="18">
        <f>IF(B24="",0,VLOOKUP('071301'!B24,Cenik!$A$3:$C$468,2,FALSE))</f>
        <v>0</v>
      </c>
      <c r="D24" s="18">
        <f>IF(B24="",0,VLOOKUP('071301'!B24,Cenik!$A$3:$C$468,3,FALSE))</f>
        <v>0</v>
      </c>
      <c r="E24" s="30"/>
      <c r="F24" s="28">
        <f t="shared" si="1"/>
        <v>0</v>
      </c>
    </row>
    <row r="25" spans="1:9">
      <c r="A25" s="21"/>
      <c r="B25" s="29"/>
      <c r="C25" s="18">
        <f>IF(B25="",0,VLOOKUP('071301'!B25,Cenik!$A$3:$C$468,2,FALSE))</f>
        <v>0</v>
      </c>
      <c r="D25" s="18">
        <f>IF(B25="",0,VLOOKUP('071301'!B25,Cenik!$A$3:$C$468,3,FALSE))</f>
        <v>0</v>
      </c>
      <c r="E25" s="30"/>
      <c r="F25" s="28">
        <f t="shared" si="1"/>
        <v>0</v>
      </c>
    </row>
    <row r="26" spans="1:9">
      <c r="A26" s="21"/>
      <c r="B26" s="29"/>
      <c r="C26" s="18">
        <f>IF(B26="",0,VLOOKUP('071301'!B26,Cenik!$A$3:$C$468,2,FALSE))</f>
        <v>0</v>
      </c>
      <c r="D26" s="18">
        <f>IF(B26="",0,VLOOKUP('071301'!B26,Cenik!$A$3:$C$468,3,FALSE))</f>
        <v>0</v>
      </c>
      <c r="E26" s="30"/>
      <c r="F26" s="28">
        <f t="shared" si="1"/>
        <v>0</v>
      </c>
    </row>
    <row r="27" spans="1:9">
      <c r="A27" s="21"/>
      <c r="B27" s="29"/>
      <c r="C27" s="18">
        <f>IF(B27="",0,VLOOKUP('071301'!B27,Cenik!$A$3:$C$468,2,FALSE))</f>
        <v>0</v>
      </c>
      <c r="D27" s="18">
        <f>IF(B27="",0,VLOOKUP('071301'!B27,Cenik!$A$3:$C$468,3,FALSE))</f>
        <v>0</v>
      </c>
      <c r="E27" s="30"/>
      <c r="F27" s="28">
        <f t="shared" si="1"/>
        <v>0</v>
      </c>
    </row>
    <row r="28" spans="1:9">
      <c r="A28" s="21"/>
      <c r="B28" s="29"/>
      <c r="C28" s="18">
        <f>IF(B28="",0,VLOOKUP('071301'!B28,Cenik!$A$3:$C$468,2,FALSE))</f>
        <v>0</v>
      </c>
      <c r="D28" s="18">
        <f>IF(B28="",0,VLOOKUP('071301'!B28,Cenik!$A$3:$C$468,3,FALSE))</f>
        <v>0</v>
      </c>
      <c r="E28" s="30"/>
      <c r="F28" s="28">
        <f t="shared" si="1"/>
        <v>0</v>
      </c>
    </row>
    <row r="29" spans="1:9" ht="13.5" thickBot="1">
      <c r="A29" s="21"/>
      <c r="B29" s="29"/>
      <c r="C29" s="18">
        <f>IF(B29="",0,VLOOKUP('071301'!B29,Cenik!$A$3:$C$468,2,FALSE))</f>
        <v>0</v>
      </c>
      <c r="D29" s="18">
        <f>IF(B29="",0,VLOOKUP('071301'!B29,Cenik!$A$3:$C$468,3,FALSE))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IF(B31="",0,VLOOKUP('071301'!B31,Cenik!$A$3:$C$468,2,FALSE))</f>
        <v>0</v>
      </c>
      <c r="D31" s="33">
        <f>IF(B31="",0,VLOOKUP('071301'!B31,Cenik!$A$3:$C$468,3,FALSE))</f>
        <v>0</v>
      </c>
      <c r="E31" s="27"/>
      <c r="F31" s="34">
        <f t="shared" ref="F31:F44" si="2">D31*E31</f>
        <v>0</v>
      </c>
      <c r="I31" s="7"/>
    </row>
    <row r="32" spans="1:9">
      <c r="A32" s="21"/>
      <c r="B32" s="29"/>
      <c r="C32" s="18">
        <f>IF(B32="",0,VLOOKUP('071301'!B32,Cenik!$A$3:$C$468,2,FALSE))</f>
        <v>0</v>
      </c>
      <c r="D32" s="18">
        <f>IF(B32="",0,VLOOKUP('071301'!B32,Cenik!$A$3:$C$468,3,FALSE))</f>
        <v>0</v>
      </c>
      <c r="E32" s="30"/>
      <c r="F32" s="28">
        <f t="shared" si="2"/>
        <v>0</v>
      </c>
      <c r="I32" s="7"/>
    </row>
    <row r="33" spans="1:6">
      <c r="A33" s="21"/>
      <c r="B33" s="29"/>
      <c r="C33" s="18">
        <f>IF(B33="",0,VLOOKUP('071301'!B33,Cenik!$A$3:$C$468,2,FALSE))</f>
        <v>0</v>
      </c>
      <c r="D33" s="18">
        <f>IF(B33="",0,VLOOKUP('071301'!B33,Cenik!$A$3:$C$468,3,FALSE))</f>
        <v>0</v>
      </c>
      <c r="E33" s="30"/>
      <c r="F33" s="28">
        <f t="shared" si="2"/>
        <v>0</v>
      </c>
    </row>
    <row r="34" spans="1:6">
      <c r="A34" s="21"/>
      <c r="B34" s="29"/>
      <c r="C34" s="18">
        <f>IF(B34="",0,VLOOKUP('071301'!B34,Cenik!$A$3:$C$468,2,FALSE))</f>
        <v>0</v>
      </c>
      <c r="D34" s="18">
        <f>IF(B34="",0,VLOOKUP('071301'!B34,Cenik!$A$3:$C$468,3,FALSE))</f>
        <v>0</v>
      </c>
      <c r="E34" s="30"/>
      <c r="F34" s="28">
        <f t="shared" si="2"/>
        <v>0</v>
      </c>
    </row>
    <row r="35" spans="1:6">
      <c r="A35" s="21"/>
      <c r="B35" s="29"/>
      <c r="C35" s="18">
        <f>IF(B35="",0,VLOOKUP('071301'!B35,Cenik!$A$3:$C$468,2,FALSE))</f>
        <v>0</v>
      </c>
      <c r="D35" s="18">
        <f>IF(B35="",0,VLOOKUP('071301'!B35,Cenik!$A$3:$C$468,3,FALSE))</f>
        <v>0</v>
      </c>
      <c r="E35" s="30"/>
      <c r="F35" s="28">
        <f t="shared" si="2"/>
        <v>0</v>
      </c>
    </row>
    <row r="36" spans="1:6">
      <c r="A36" s="21"/>
      <c r="B36" s="29"/>
      <c r="C36" s="18">
        <f>IF(B36="",0,VLOOKUP('071301'!B36,Cenik!$A$3:$C$468,2,FALSE))</f>
        <v>0</v>
      </c>
      <c r="D36" s="18">
        <f>IF(B36="",0,VLOOKUP('071301'!B36,Cenik!$A$3:$C$468,3,FALSE))</f>
        <v>0</v>
      </c>
      <c r="E36" s="30"/>
      <c r="F36" s="28">
        <f t="shared" si="2"/>
        <v>0</v>
      </c>
    </row>
    <row r="37" spans="1:6">
      <c r="A37" s="21"/>
      <c r="B37" s="29"/>
      <c r="C37" s="18">
        <f>IF(B37="",0,VLOOKUP('071301'!B37,Cenik!$A$3:$C$468,2,FALSE))</f>
        <v>0</v>
      </c>
      <c r="D37" s="18">
        <f>IF(B37="",0,VLOOKUP('071301'!B37,Cenik!$A$3:$C$468,3,FALSE))</f>
        <v>0</v>
      </c>
      <c r="E37" s="30"/>
      <c r="F37" s="28">
        <f t="shared" si="2"/>
        <v>0</v>
      </c>
    </row>
    <row r="38" spans="1:6">
      <c r="A38" s="21"/>
      <c r="B38" s="29"/>
      <c r="C38" s="18">
        <f>IF(B38="",0,VLOOKUP('071301'!B38,Cenik!$A$3:$C$468,2,FALSE))</f>
        <v>0</v>
      </c>
      <c r="D38" s="18">
        <f>IF(B38="",0,VLOOKUP('071301'!B38,Cenik!$A$3:$C$468,3,FALSE))</f>
        <v>0</v>
      </c>
      <c r="E38" s="30"/>
      <c r="F38" s="28">
        <f t="shared" si="2"/>
        <v>0</v>
      </c>
    </row>
    <row r="39" spans="1:6">
      <c r="A39" s="21"/>
      <c r="B39" s="29"/>
      <c r="C39" s="18">
        <f>IF(B39="",0,VLOOKUP('071301'!B39,Cenik!$A$3:$C$468,2,FALSE))</f>
        <v>0</v>
      </c>
      <c r="D39" s="18">
        <f>IF(B39="",0,VLOOKUP('071301'!B39,Cenik!$A$3:$C$468,3,FALSE))</f>
        <v>0</v>
      </c>
      <c r="E39" s="30"/>
      <c r="F39" s="28">
        <f t="shared" si="2"/>
        <v>0</v>
      </c>
    </row>
    <row r="40" spans="1:6">
      <c r="A40" s="21"/>
      <c r="B40" s="29"/>
      <c r="C40" s="18">
        <f>IF(B40="",0,VLOOKUP('071301'!B40,Cenik!$A$3:$C$468,2,FALSE))</f>
        <v>0</v>
      </c>
      <c r="D40" s="18">
        <f>IF(B40="",0,VLOOKUP('071301'!B40,Cenik!$A$3:$C$468,3,FALSE))</f>
        <v>0</v>
      </c>
      <c r="E40" s="30"/>
      <c r="F40" s="28">
        <f t="shared" si="2"/>
        <v>0</v>
      </c>
    </row>
    <row r="41" spans="1:6">
      <c r="A41" s="21"/>
      <c r="B41" s="29"/>
      <c r="C41" s="18">
        <f>IF(B41="",0,VLOOKUP('071301'!B41,Cenik!$A$3:$C$468,2,FALSE))</f>
        <v>0</v>
      </c>
      <c r="D41" s="18">
        <f>IF(B41="",0,VLOOKUP('071301'!B41,Cenik!$A$3:$C$468,3,FALSE))</f>
        <v>0</v>
      </c>
      <c r="E41" s="30"/>
      <c r="F41" s="28">
        <f t="shared" si="2"/>
        <v>0</v>
      </c>
    </row>
    <row r="42" spans="1:6">
      <c r="A42" s="21"/>
      <c r="B42" s="29"/>
      <c r="C42" s="18">
        <f>IF(B42="",0,VLOOKUP('071301'!B42,Cenik!$A$3:$C$468,2,FALSE))</f>
        <v>0</v>
      </c>
      <c r="D42" s="18">
        <f>IF(B42="",0,VLOOKUP('071301'!B42,Cenik!$A$3:$C$468,3,FALSE))</f>
        <v>0</v>
      </c>
      <c r="E42" s="30"/>
      <c r="F42" s="28">
        <f t="shared" si="2"/>
        <v>0</v>
      </c>
    </row>
    <row r="43" spans="1:6">
      <c r="A43" s="21"/>
      <c r="B43" s="29"/>
      <c r="C43" s="18">
        <f>IF(B43="",0,VLOOKUP('071301'!B43,Cenik!$A$3:$C$468,2,FALSE))</f>
        <v>0</v>
      </c>
      <c r="D43" s="18">
        <f>IF(B43="",0,VLOOKUP('071301'!B43,Cenik!$A$3:$C$468,3,FALSE))</f>
        <v>0</v>
      </c>
      <c r="E43" s="30"/>
      <c r="F43" s="28">
        <f t="shared" si="2"/>
        <v>0</v>
      </c>
    </row>
    <row r="44" spans="1:6" ht="13.5" thickBot="1">
      <c r="A44" s="35"/>
      <c r="B44" s="36"/>
      <c r="C44" s="37">
        <f>IF(B44="",0,VLOOKUP('071301'!B44,Cenik!$A$3:$C$468,2,FALSE))</f>
        <v>0</v>
      </c>
      <c r="D44" s="37">
        <f>IF(B44="",0,VLOOKUP('071301'!B44,Cenik!$A$3:$C$468,3,FALSE))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733</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830</v>
      </c>
      <c r="C1" s="210"/>
      <c r="D1" s="211"/>
      <c r="E1" s="215" t="s">
        <v>384</v>
      </c>
      <c r="F1" s="217" t="s">
        <v>62</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IF(B5="",0,VLOOKUP('071302'!B5,Cenik!$A$3:$C$468,2,FALSE))</f>
        <v>0</v>
      </c>
      <c r="D5" s="18">
        <f>IF(B5="",0,VLOOKUP('071302'!B5,Cenik!$A$3:$C$468,3,FALSE))</f>
        <v>0</v>
      </c>
      <c r="E5" s="19"/>
      <c r="F5" s="20">
        <f t="shared" ref="F5:F14" si="0">D5*E5</f>
        <v>0</v>
      </c>
    </row>
    <row r="6" spans="1:6">
      <c r="A6" s="21"/>
      <c r="B6" s="22"/>
      <c r="C6" s="18">
        <f>IF(B6="",0,VLOOKUP('071302'!B6,Cenik!$A$3:$C$468,2,FALSE))</f>
        <v>0</v>
      </c>
      <c r="D6" s="18">
        <f>IF(B6="",0,VLOOKUP('071302'!B6,Cenik!$A$3:$C$468,3,FALSE))</f>
        <v>0</v>
      </c>
      <c r="E6" s="23"/>
      <c r="F6" s="20">
        <f t="shared" si="0"/>
        <v>0</v>
      </c>
    </row>
    <row r="7" spans="1:6">
      <c r="A7" s="21"/>
      <c r="B7" s="22"/>
      <c r="C7" s="18">
        <f>IF(B7="",0,VLOOKUP('071302'!B7,Cenik!$A$3:$C$468,2,FALSE))</f>
        <v>0</v>
      </c>
      <c r="D7" s="18">
        <f>IF(B7="",0,VLOOKUP('071302'!B7,Cenik!$A$3:$C$468,3,FALSE))</f>
        <v>0</v>
      </c>
      <c r="E7" s="23"/>
      <c r="F7" s="20">
        <f t="shared" si="0"/>
        <v>0</v>
      </c>
    </row>
    <row r="8" spans="1:6">
      <c r="A8" s="21"/>
      <c r="B8" s="22"/>
      <c r="C8" s="18">
        <f>IF(B8="",0,VLOOKUP('071302'!B8,Cenik!$A$3:$C$468,2,FALSE))</f>
        <v>0</v>
      </c>
      <c r="D8" s="18">
        <f>IF(B8="",0,VLOOKUP('071302'!B8,Cenik!$A$3:$C$468,3,FALSE))</f>
        <v>0</v>
      </c>
      <c r="E8" s="23"/>
      <c r="F8" s="20">
        <f t="shared" si="0"/>
        <v>0</v>
      </c>
    </row>
    <row r="9" spans="1:6">
      <c r="A9" s="21"/>
      <c r="B9" s="22"/>
      <c r="C9" s="18">
        <f>IF(B9="",0,VLOOKUP('071302'!B9,Cenik!$A$3:$C$468,2,FALSE))</f>
        <v>0</v>
      </c>
      <c r="D9" s="18">
        <f>IF(B9="",0,VLOOKUP('071302'!B9,Cenik!$A$3:$C$468,3,FALSE))</f>
        <v>0</v>
      </c>
      <c r="E9" s="23"/>
      <c r="F9" s="20">
        <f t="shared" si="0"/>
        <v>0</v>
      </c>
    </row>
    <row r="10" spans="1:6">
      <c r="A10" s="21"/>
      <c r="B10" s="22"/>
      <c r="C10" s="18">
        <f>IF(B10="",0,VLOOKUP('071302'!B10,Cenik!$A$3:$C$468,2,FALSE))</f>
        <v>0</v>
      </c>
      <c r="D10" s="18">
        <f>IF(B10="",0,VLOOKUP('071302'!B10,Cenik!$A$3:$C$468,3,FALSE))</f>
        <v>0</v>
      </c>
      <c r="E10" s="23"/>
      <c r="F10" s="20">
        <f t="shared" si="0"/>
        <v>0</v>
      </c>
    </row>
    <row r="11" spans="1:6">
      <c r="A11" s="21"/>
      <c r="B11" s="22"/>
      <c r="C11" s="18">
        <f>IF(B11="",0,VLOOKUP('071302'!B11,Cenik!$A$3:$C$468,2,FALSE))</f>
        <v>0</v>
      </c>
      <c r="D11" s="18">
        <f>IF(B11="",0,VLOOKUP('071302'!B11,Cenik!$A$3:$C$468,3,FALSE))</f>
        <v>0</v>
      </c>
      <c r="E11" s="23"/>
      <c r="F11" s="20">
        <f t="shared" si="0"/>
        <v>0</v>
      </c>
    </row>
    <row r="12" spans="1:6">
      <c r="A12" s="21"/>
      <c r="B12" s="22"/>
      <c r="C12" s="18">
        <f>IF(B12="",0,VLOOKUP('071302'!B12,Cenik!$A$3:$C$468,2,FALSE))</f>
        <v>0</v>
      </c>
      <c r="D12" s="18">
        <f>IF(B12="",0,VLOOKUP('071302'!B12,Cenik!$A$3:$C$468,3,FALSE))</f>
        <v>0</v>
      </c>
      <c r="E12" s="23"/>
      <c r="F12" s="20">
        <f t="shared" si="0"/>
        <v>0</v>
      </c>
    </row>
    <row r="13" spans="1:6">
      <c r="A13" s="21"/>
      <c r="B13" s="22"/>
      <c r="C13" s="18">
        <f>IF(B13="",0,VLOOKUP('071302'!B13,Cenik!$A$3:$C$468,2,FALSE))</f>
        <v>0</v>
      </c>
      <c r="D13" s="18">
        <f>IF(B13="",0,VLOOKUP('071302'!B13,Cenik!$A$3:$C$468,3,FALSE))</f>
        <v>0</v>
      </c>
      <c r="E13" s="23"/>
      <c r="F13" s="20">
        <f t="shared" si="0"/>
        <v>0</v>
      </c>
    </row>
    <row r="14" spans="1:6" ht="13.5" thickBot="1">
      <c r="A14" s="21"/>
      <c r="B14" s="22"/>
      <c r="C14" s="18">
        <f>IF(B14="",0,VLOOKUP('071302'!B14,Cenik!$A$3:$C$468,2,FALSE))</f>
        <v>0</v>
      </c>
      <c r="D14" s="18">
        <f>IF(B14="",0,VLOOKUP('071302'!B14,Cenik!$A$3:$C$468,3,FALSE))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IF(B16="",0,VLOOKUP('071302'!B16,Cenik!$A$3:$C$468,2,FALSE))</f>
        <v>0</v>
      </c>
      <c r="D16" s="18">
        <f>IF(B16="",0,VLOOKUP('071302'!B16,Cenik!$A$3:$C$468,3,FALSE))</f>
        <v>0</v>
      </c>
      <c r="E16" s="27"/>
      <c r="F16" s="28">
        <f t="shared" ref="F16:F29" si="1">D16*E16</f>
        <v>0</v>
      </c>
    </row>
    <row r="17" spans="1:9">
      <c r="A17" s="21"/>
      <c r="B17" s="29"/>
      <c r="C17" s="18">
        <f>IF(B17="",0,VLOOKUP('071302'!B17,Cenik!$A$3:$C$468,2,FALSE))</f>
        <v>0</v>
      </c>
      <c r="D17" s="18">
        <f>IF(B17="",0,VLOOKUP('071302'!B17,Cenik!$A$3:$C$468,3,FALSE))</f>
        <v>0</v>
      </c>
      <c r="E17" s="30"/>
      <c r="F17" s="28">
        <f t="shared" si="1"/>
        <v>0</v>
      </c>
    </row>
    <row r="18" spans="1:9">
      <c r="A18" s="21"/>
      <c r="B18" s="31"/>
      <c r="C18" s="18">
        <f>IF(B18="",0,VLOOKUP('071302'!B18,Cenik!$A$3:$C$468,2,FALSE))</f>
        <v>0</v>
      </c>
      <c r="D18" s="18">
        <f>IF(B18="",0,VLOOKUP('071302'!B18,Cenik!$A$3:$C$468,3,FALSE))</f>
        <v>0</v>
      </c>
      <c r="E18" s="30"/>
      <c r="F18" s="28">
        <f t="shared" si="1"/>
        <v>0</v>
      </c>
    </row>
    <row r="19" spans="1:9">
      <c r="A19" s="21"/>
      <c r="B19" s="29"/>
      <c r="C19" s="18">
        <f>IF(B19="",0,VLOOKUP('071302'!B19,Cenik!$A$3:$C$468,2,FALSE))</f>
        <v>0</v>
      </c>
      <c r="D19" s="18">
        <f>IF(B19="",0,VLOOKUP('071302'!B19,Cenik!$A$3:$C$468,3,FALSE))</f>
        <v>0</v>
      </c>
      <c r="E19" s="30"/>
      <c r="F19" s="28">
        <f t="shared" si="1"/>
        <v>0</v>
      </c>
    </row>
    <row r="20" spans="1:9">
      <c r="A20" s="21"/>
      <c r="B20" s="29"/>
      <c r="C20" s="18">
        <f>IF(B20="",0,VLOOKUP('071302'!B20,Cenik!$A$3:$C$468,2,FALSE))</f>
        <v>0</v>
      </c>
      <c r="D20" s="18">
        <f>IF(B20="",0,VLOOKUP('071302'!B20,Cenik!$A$3:$C$468,3,FALSE))</f>
        <v>0</v>
      </c>
      <c r="E20" s="30"/>
      <c r="F20" s="28">
        <f t="shared" si="1"/>
        <v>0</v>
      </c>
    </row>
    <row r="21" spans="1:9">
      <c r="A21" s="21"/>
      <c r="B21" s="29"/>
      <c r="C21" s="18">
        <f>IF(B21="",0,VLOOKUP('071302'!B21,Cenik!$A$3:$C$468,2,FALSE))</f>
        <v>0</v>
      </c>
      <c r="D21" s="18">
        <f>IF(B21="",0,VLOOKUP('071302'!B21,Cenik!$A$3:$C$468,3,FALSE))</f>
        <v>0</v>
      </c>
      <c r="E21" s="30"/>
      <c r="F21" s="28">
        <f t="shared" si="1"/>
        <v>0</v>
      </c>
    </row>
    <row r="22" spans="1:9">
      <c r="A22" s="21"/>
      <c r="B22" s="29"/>
      <c r="C22" s="18">
        <f>IF(B22="",0,VLOOKUP('071302'!B22,Cenik!$A$3:$C$468,2,FALSE))</f>
        <v>0</v>
      </c>
      <c r="D22" s="18">
        <f>IF(B22="",0,VLOOKUP('071302'!B22,Cenik!$A$3:$C$468,3,FALSE))</f>
        <v>0</v>
      </c>
      <c r="E22" s="30"/>
      <c r="F22" s="28">
        <f t="shared" si="1"/>
        <v>0</v>
      </c>
    </row>
    <row r="23" spans="1:9">
      <c r="A23" s="21"/>
      <c r="B23" s="29"/>
      <c r="C23" s="18">
        <f>IF(B23="",0,VLOOKUP('071302'!B23,Cenik!$A$3:$C$468,2,FALSE))</f>
        <v>0</v>
      </c>
      <c r="D23" s="18">
        <f>IF(B23="",0,VLOOKUP('071302'!B23,Cenik!$A$3:$C$468,3,FALSE))</f>
        <v>0</v>
      </c>
      <c r="E23" s="30"/>
      <c r="F23" s="28">
        <f t="shared" si="1"/>
        <v>0</v>
      </c>
    </row>
    <row r="24" spans="1:9">
      <c r="A24" s="21"/>
      <c r="B24" s="29"/>
      <c r="C24" s="18">
        <f>IF(B24="",0,VLOOKUP('071302'!B24,Cenik!$A$3:$C$468,2,FALSE))</f>
        <v>0</v>
      </c>
      <c r="D24" s="18">
        <f>IF(B24="",0,VLOOKUP('071302'!B24,Cenik!$A$3:$C$468,3,FALSE))</f>
        <v>0</v>
      </c>
      <c r="E24" s="30"/>
      <c r="F24" s="28">
        <f t="shared" si="1"/>
        <v>0</v>
      </c>
    </row>
    <row r="25" spans="1:9">
      <c r="A25" s="21"/>
      <c r="B25" s="29"/>
      <c r="C25" s="18">
        <f>IF(B25="",0,VLOOKUP('071302'!B25,Cenik!$A$3:$C$468,2,FALSE))</f>
        <v>0</v>
      </c>
      <c r="D25" s="18">
        <f>IF(B25="",0,VLOOKUP('071302'!B25,Cenik!$A$3:$C$468,3,FALSE))</f>
        <v>0</v>
      </c>
      <c r="E25" s="30"/>
      <c r="F25" s="28">
        <f t="shared" si="1"/>
        <v>0</v>
      </c>
    </row>
    <row r="26" spans="1:9">
      <c r="A26" s="21"/>
      <c r="B26" s="29"/>
      <c r="C26" s="18">
        <f>IF(B26="",0,VLOOKUP('071302'!B26,Cenik!$A$3:$C$468,2,FALSE))</f>
        <v>0</v>
      </c>
      <c r="D26" s="18">
        <f>IF(B26="",0,VLOOKUP('071302'!B26,Cenik!$A$3:$C$468,3,FALSE))</f>
        <v>0</v>
      </c>
      <c r="E26" s="30"/>
      <c r="F26" s="28">
        <f t="shared" si="1"/>
        <v>0</v>
      </c>
    </row>
    <row r="27" spans="1:9">
      <c r="A27" s="21"/>
      <c r="B27" s="29"/>
      <c r="C27" s="18">
        <f>IF(B27="",0,VLOOKUP('071302'!B27,Cenik!$A$3:$C$468,2,FALSE))</f>
        <v>0</v>
      </c>
      <c r="D27" s="18">
        <f>IF(B27="",0,VLOOKUP('071302'!B27,Cenik!$A$3:$C$468,3,FALSE))</f>
        <v>0</v>
      </c>
      <c r="E27" s="30"/>
      <c r="F27" s="28">
        <f t="shared" si="1"/>
        <v>0</v>
      </c>
    </row>
    <row r="28" spans="1:9">
      <c r="A28" s="21"/>
      <c r="B28" s="29"/>
      <c r="C28" s="18">
        <f>IF(B28="",0,VLOOKUP('071302'!B28,Cenik!$A$3:$C$468,2,FALSE))</f>
        <v>0</v>
      </c>
      <c r="D28" s="18">
        <f>IF(B28="",0,VLOOKUP('071302'!B28,Cenik!$A$3:$C$468,3,FALSE))</f>
        <v>0</v>
      </c>
      <c r="E28" s="30"/>
      <c r="F28" s="28">
        <f t="shared" si="1"/>
        <v>0</v>
      </c>
    </row>
    <row r="29" spans="1:9" ht="13.5" thickBot="1">
      <c r="A29" s="21"/>
      <c r="B29" s="29"/>
      <c r="C29" s="18">
        <f>IF(B29="",0,VLOOKUP('071302'!B29,Cenik!$A$3:$C$468,2,FALSE))</f>
        <v>0</v>
      </c>
      <c r="D29" s="18">
        <f>IF(B29="",0,VLOOKUP('071302'!B29,Cenik!$A$3:$C$468,3,FALSE))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IF(B31="",0,VLOOKUP('071302'!B31,Cenik!$A$3:$C$468,2,FALSE))</f>
        <v>0</v>
      </c>
      <c r="D31" s="33">
        <f>IF(B31="",0,VLOOKUP('071302'!B31,Cenik!$A$3:$C$468,3,FALSE))</f>
        <v>0</v>
      </c>
      <c r="E31" s="27"/>
      <c r="F31" s="34">
        <f t="shared" ref="F31:F44" si="2">D31*E31</f>
        <v>0</v>
      </c>
      <c r="I31" s="7"/>
    </row>
    <row r="32" spans="1:9">
      <c r="A32" s="21"/>
      <c r="B32" s="29"/>
      <c r="C32" s="18">
        <f>IF(B32="",0,VLOOKUP('071302'!B32,Cenik!$A$3:$C$468,2,FALSE))</f>
        <v>0</v>
      </c>
      <c r="D32" s="18">
        <f>IF(B32="",0,VLOOKUP('071302'!B32,Cenik!$A$3:$C$468,3,FALSE))</f>
        <v>0</v>
      </c>
      <c r="E32" s="30"/>
      <c r="F32" s="28">
        <f t="shared" si="2"/>
        <v>0</v>
      </c>
      <c r="I32" s="7"/>
    </row>
    <row r="33" spans="1:6">
      <c r="A33" s="21"/>
      <c r="B33" s="29"/>
      <c r="C33" s="18">
        <f>IF(B33="",0,VLOOKUP('071302'!B33,Cenik!$A$3:$C$468,2,FALSE))</f>
        <v>0</v>
      </c>
      <c r="D33" s="18">
        <f>IF(B33="",0,VLOOKUP('071302'!B33,Cenik!$A$3:$C$468,3,FALSE))</f>
        <v>0</v>
      </c>
      <c r="E33" s="30"/>
      <c r="F33" s="28">
        <f t="shared" si="2"/>
        <v>0</v>
      </c>
    </row>
    <row r="34" spans="1:6">
      <c r="A34" s="21"/>
      <c r="B34" s="29"/>
      <c r="C34" s="18">
        <f>IF(B34="",0,VLOOKUP('071302'!B34,Cenik!$A$3:$C$468,2,FALSE))</f>
        <v>0</v>
      </c>
      <c r="D34" s="18">
        <f>IF(B34="",0,VLOOKUP('071302'!B34,Cenik!$A$3:$C$468,3,FALSE))</f>
        <v>0</v>
      </c>
      <c r="E34" s="30"/>
      <c r="F34" s="28">
        <f t="shared" si="2"/>
        <v>0</v>
      </c>
    </row>
    <row r="35" spans="1:6">
      <c r="A35" s="21"/>
      <c r="B35" s="29"/>
      <c r="C35" s="18">
        <f>IF(B35="",0,VLOOKUP('071302'!B35,Cenik!$A$3:$C$468,2,FALSE))</f>
        <v>0</v>
      </c>
      <c r="D35" s="18">
        <f>IF(B35="",0,VLOOKUP('071302'!B35,Cenik!$A$3:$C$468,3,FALSE))</f>
        <v>0</v>
      </c>
      <c r="E35" s="30"/>
      <c r="F35" s="28">
        <f t="shared" si="2"/>
        <v>0</v>
      </c>
    </row>
    <row r="36" spans="1:6">
      <c r="A36" s="21"/>
      <c r="B36" s="29"/>
      <c r="C36" s="18">
        <f>IF(B36="",0,VLOOKUP('071302'!B36,Cenik!$A$3:$C$468,2,FALSE))</f>
        <v>0</v>
      </c>
      <c r="D36" s="18">
        <f>IF(B36="",0,VLOOKUP('071302'!B36,Cenik!$A$3:$C$468,3,FALSE))</f>
        <v>0</v>
      </c>
      <c r="E36" s="30"/>
      <c r="F36" s="28">
        <f t="shared" si="2"/>
        <v>0</v>
      </c>
    </row>
    <row r="37" spans="1:6">
      <c r="A37" s="21"/>
      <c r="B37" s="29"/>
      <c r="C37" s="18">
        <f>IF(B37="",0,VLOOKUP('071302'!B37,Cenik!$A$3:$C$468,2,FALSE))</f>
        <v>0</v>
      </c>
      <c r="D37" s="18">
        <f>IF(B37="",0,VLOOKUP('071302'!B37,Cenik!$A$3:$C$468,3,FALSE))</f>
        <v>0</v>
      </c>
      <c r="E37" s="30"/>
      <c r="F37" s="28">
        <f t="shared" si="2"/>
        <v>0</v>
      </c>
    </row>
    <row r="38" spans="1:6">
      <c r="A38" s="21"/>
      <c r="B38" s="29"/>
      <c r="C38" s="18">
        <f>IF(B38="",0,VLOOKUP('071302'!B38,Cenik!$A$3:$C$468,2,FALSE))</f>
        <v>0</v>
      </c>
      <c r="D38" s="18">
        <f>IF(B38="",0,VLOOKUP('071302'!B38,Cenik!$A$3:$C$468,3,FALSE))</f>
        <v>0</v>
      </c>
      <c r="E38" s="30"/>
      <c r="F38" s="28">
        <f t="shared" si="2"/>
        <v>0</v>
      </c>
    </row>
    <row r="39" spans="1:6">
      <c r="A39" s="21"/>
      <c r="B39" s="29"/>
      <c r="C39" s="18">
        <f>IF(B39="",0,VLOOKUP('071302'!B39,Cenik!$A$3:$C$468,2,FALSE))</f>
        <v>0</v>
      </c>
      <c r="D39" s="18">
        <f>IF(B39="",0,VLOOKUP('071302'!B39,Cenik!$A$3:$C$468,3,FALSE))</f>
        <v>0</v>
      </c>
      <c r="E39" s="30"/>
      <c r="F39" s="28">
        <f t="shared" si="2"/>
        <v>0</v>
      </c>
    </row>
    <row r="40" spans="1:6">
      <c r="A40" s="21"/>
      <c r="B40" s="29"/>
      <c r="C40" s="18">
        <f>IF(B40="",0,VLOOKUP('071302'!B40,Cenik!$A$3:$C$468,2,FALSE))</f>
        <v>0</v>
      </c>
      <c r="D40" s="18">
        <f>IF(B40="",0,VLOOKUP('071302'!B40,Cenik!$A$3:$C$468,3,FALSE))</f>
        <v>0</v>
      </c>
      <c r="E40" s="30"/>
      <c r="F40" s="28">
        <f t="shared" si="2"/>
        <v>0</v>
      </c>
    </row>
    <row r="41" spans="1:6">
      <c r="A41" s="21"/>
      <c r="B41" s="29"/>
      <c r="C41" s="18">
        <f>IF(B41="",0,VLOOKUP('071302'!B41,Cenik!$A$3:$C$468,2,FALSE))</f>
        <v>0</v>
      </c>
      <c r="D41" s="18">
        <f>IF(B41="",0,VLOOKUP('071302'!B41,Cenik!$A$3:$C$468,3,FALSE))</f>
        <v>0</v>
      </c>
      <c r="E41" s="30"/>
      <c r="F41" s="28">
        <f t="shared" si="2"/>
        <v>0</v>
      </c>
    </row>
    <row r="42" spans="1:6">
      <c r="A42" s="21"/>
      <c r="B42" s="29"/>
      <c r="C42" s="18">
        <f>IF(B42="",0,VLOOKUP('071302'!B42,Cenik!$A$3:$C$468,2,FALSE))</f>
        <v>0</v>
      </c>
      <c r="D42" s="18">
        <f>IF(B42="",0,VLOOKUP('071302'!B42,Cenik!$A$3:$C$468,3,FALSE))</f>
        <v>0</v>
      </c>
      <c r="E42" s="30"/>
      <c r="F42" s="28">
        <f t="shared" si="2"/>
        <v>0</v>
      </c>
    </row>
    <row r="43" spans="1:6">
      <c r="A43" s="21"/>
      <c r="B43" s="29"/>
      <c r="C43" s="18">
        <f>IF(B43="",0,VLOOKUP('071302'!B43,Cenik!$A$3:$C$468,2,FALSE))</f>
        <v>0</v>
      </c>
      <c r="D43" s="18">
        <f>IF(B43="",0,VLOOKUP('071302'!B43,Cenik!$A$3:$C$468,3,FALSE))</f>
        <v>0</v>
      </c>
      <c r="E43" s="30"/>
      <c r="F43" s="28">
        <f t="shared" si="2"/>
        <v>0</v>
      </c>
    </row>
    <row r="44" spans="1:6" ht="13.5" thickBot="1">
      <c r="A44" s="35"/>
      <c r="B44" s="36"/>
      <c r="C44" s="37">
        <f>IF(B44="",0,VLOOKUP('071302'!B44,Cenik!$A$3:$C$468,2,FALSE))</f>
        <v>0</v>
      </c>
      <c r="D44" s="37">
        <f>IF(B44="",0,VLOOKUP('071302'!B44,Cenik!$A$3:$C$468,3,FALSE))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734</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755</v>
      </c>
      <c r="C1" s="210"/>
      <c r="D1" s="211"/>
      <c r="E1" s="215" t="s">
        <v>384</v>
      </c>
      <c r="F1" s="217" t="s">
        <v>265</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IF(B5="",0,VLOOKUP('020303'!B5,Cenik!$A$3:$C$468,2,FALSE))</f>
        <v>0</v>
      </c>
      <c r="D5" s="18">
        <f>IF(B5="",0,VLOOKUP('020303'!B5,Cenik!$A$3:$C$468,3,FALSE))</f>
        <v>0</v>
      </c>
      <c r="E5" s="19"/>
      <c r="F5" s="20">
        <f t="shared" ref="F5:F14" si="0">D5*E5</f>
        <v>0</v>
      </c>
    </row>
    <row r="6" spans="1:6">
      <c r="A6" s="21"/>
      <c r="B6" s="22"/>
      <c r="C6" s="18">
        <f>IF(B6="",0,VLOOKUP('020303'!B6,Cenik!$A$3:$C$468,2,FALSE))</f>
        <v>0</v>
      </c>
      <c r="D6" s="18">
        <f>IF(B6="",0,VLOOKUP('020303'!B6,Cenik!$A$3:$C$468,3,FALSE))</f>
        <v>0</v>
      </c>
      <c r="E6" s="23"/>
      <c r="F6" s="20">
        <f t="shared" si="0"/>
        <v>0</v>
      </c>
    </row>
    <row r="7" spans="1:6">
      <c r="A7" s="21"/>
      <c r="B7" s="22"/>
      <c r="C7" s="18">
        <f>IF(B7="",0,VLOOKUP('020303'!B7,Cenik!$A$3:$C$468,2,FALSE))</f>
        <v>0</v>
      </c>
      <c r="D7" s="18">
        <f>IF(B7="",0,VLOOKUP('020303'!B7,Cenik!$A$3:$C$468,3,FALSE))</f>
        <v>0</v>
      </c>
      <c r="E7" s="23"/>
      <c r="F7" s="20">
        <f t="shared" si="0"/>
        <v>0</v>
      </c>
    </row>
    <row r="8" spans="1:6">
      <c r="A8" s="21"/>
      <c r="B8" s="22"/>
      <c r="C8" s="18">
        <f>IF(B8="",0,VLOOKUP('020303'!B8,Cenik!$A$3:$C$468,2,FALSE))</f>
        <v>0</v>
      </c>
      <c r="D8" s="18">
        <f>IF(B8="",0,VLOOKUP('020303'!B8,Cenik!$A$3:$C$468,3,FALSE))</f>
        <v>0</v>
      </c>
      <c r="E8" s="23"/>
      <c r="F8" s="20">
        <f t="shared" si="0"/>
        <v>0</v>
      </c>
    </row>
    <row r="9" spans="1:6">
      <c r="A9" s="21"/>
      <c r="B9" s="22"/>
      <c r="C9" s="18">
        <f>IF(B9="",0,VLOOKUP('020303'!B9,Cenik!$A$3:$C$468,2,FALSE))</f>
        <v>0</v>
      </c>
      <c r="D9" s="18">
        <f>IF(B9="",0,VLOOKUP('020303'!B9,Cenik!$A$3:$C$468,3,FALSE))</f>
        <v>0</v>
      </c>
      <c r="E9" s="23"/>
      <c r="F9" s="20">
        <f t="shared" si="0"/>
        <v>0</v>
      </c>
    </row>
    <row r="10" spans="1:6">
      <c r="A10" s="21"/>
      <c r="B10" s="22"/>
      <c r="C10" s="18">
        <f>IF(B10="",0,VLOOKUP('020303'!B10,Cenik!$A$3:$C$468,2,FALSE))</f>
        <v>0</v>
      </c>
      <c r="D10" s="18">
        <f>IF(B10="",0,VLOOKUP('020303'!B10,Cenik!$A$3:$C$468,3,FALSE))</f>
        <v>0</v>
      </c>
      <c r="E10" s="23"/>
      <c r="F10" s="20">
        <f t="shared" si="0"/>
        <v>0</v>
      </c>
    </row>
    <row r="11" spans="1:6">
      <c r="A11" s="21"/>
      <c r="B11" s="22"/>
      <c r="C11" s="18">
        <f>IF(B11="",0,VLOOKUP('020303'!B11,Cenik!$A$3:$C$468,2,FALSE))</f>
        <v>0</v>
      </c>
      <c r="D11" s="18">
        <f>IF(B11="",0,VLOOKUP('020303'!B11,Cenik!$A$3:$C$468,3,FALSE))</f>
        <v>0</v>
      </c>
      <c r="E11" s="23"/>
      <c r="F11" s="20">
        <f t="shared" si="0"/>
        <v>0</v>
      </c>
    </row>
    <row r="12" spans="1:6">
      <c r="A12" s="21"/>
      <c r="B12" s="22"/>
      <c r="C12" s="18">
        <f>IF(B12="",0,VLOOKUP('020303'!B12,Cenik!$A$3:$C$468,2,FALSE))</f>
        <v>0</v>
      </c>
      <c r="D12" s="18">
        <f>IF(B12="",0,VLOOKUP('020303'!B12,Cenik!$A$3:$C$468,3,FALSE))</f>
        <v>0</v>
      </c>
      <c r="E12" s="23"/>
      <c r="F12" s="20">
        <f t="shared" si="0"/>
        <v>0</v>
      </c>
    </row>
    <row r="13" spans="1:6">
      <c r="A13" s="21"/>
      <c r="B13" s="22"/>
      <c r="C13" s="18">
        <f>IF(B13="",0,VLOOKUP('020303'!B13,Cenik!$A$3:$C$468,2,FALSE))</f>
        <v>0</v>
      </c>
      <c r="D13" s="18">
        <f>IF(B13="",0,VLOOKUP('020303'!B13,Cenik!$A$3:$C$468,3,FALSE))</f>
        <v>0</v>
      </c>
      <c r="E13" s="23"/>
      <c r="F13" s="20">
        <f t="shared" si="0"/>
        <v>0</v>
      </c>
    </row>
    <row r="14" spans="1:6" ht="13.5" thickBot="1">
      <c r="A14" s="21"/>
      <c r="B14" s="22"/>
      <c r="C14" s="18">
        <f>IF(B14="",0,VLOOKUP('020303'!B14,Cenik!$A$3:$C$468,2,FALSE))</f>
        <v>0</v>
      </c>
      <c r="D14" s="18">
        <f>IF(B14="",0,VLOOKUP('020303'!B14,Cenik!$A$3:$C$468,3,FALSE))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IF(B16="",0,VLOOKUP('020303'!B16,Cenik!$A$3:$C$468,2,FALSE))</f>
        <v>0</v>
      </c>
      <c r="D16" s="18">
        <f>IF(B16="",0,VLOOKUP('020303'!B16,Cenik!$A$3:$C$468,3,FALSE))</f>
        <v>0</v>
      </c>
      <c r="E16" s="27"/>
      <c r="F16" s="28">
        <f t="shared" ref="F16:F29" si="1">D16*E16</f>
        <v>0</v>
      </c>
    </row>
    <row r="17" spans="1:9">
      <c r="A17" s="21"/>
      <c r="B17" s="29"/>
      <c r="C17" s="18">
        <f>IF(B17="",0,VLOOKUP('020303'!B17,Cenik!$A$3:$C$468,2,FALSE))</f>
        <v>0</v>
      </c>
      <c r="D17" s="18">
        <f>IF(B17="",0,VLOOKUP('020303'!B17,Cenik!$A$3:$C$468,3,FALSE))</f>
        <v>0</v>
      </c>
      <c r="E17" s="30"/>
      <c r="F17" s="28">
        <f t="shared" si="1"/>
        <v>0</v>
      </c>
    </row>
    <row r="18" spans="1:9">
      <c r="A18" s="21"/>
      <c r="B18" s="31"/>
      <c r="C18" s="18">
        <f>IF(B18="",0,VLOOKUP('020303'!B18,Cenik!$A$3:$C$468,2,FALSE))</f>
        <v>0</v>
      </c>
      <c r="D18" s="18">
        <f>IF(B18="",0,VLOOKUP('020303'!B18,Cenik!$A$3:$C$468,3,FALSE))</f>
        <v>0</v>
      </c>
      <c r="E18" s="30"/>
      <c r="F18" s="28">
        <f t="shared" si="1"/>
        <v>0</v>
      </c>
    </row>
    <row r="19" spans="1:9">
      <c r="A19" s="21"/>
      <c r="B19" s="29"/>
      <c r="C19" s="18">
        <f>IF(B19="",0,VLOOKUP('020303'!B19,Cenik!$A$3:$C$468,2,FALSE))</f>
        <v>0</v>
      </c>
      <c r="D19" s="18">
        <f>IF(B19="",0,VLOOKUP('020303'!B19,Cenik!$A$3:$C$468,3,FALSE))</f>
        <v>0</v>
      </c>
      <c r="E19" s="30"/>
      <c r="F19" s="28">
        <f t="shared" si="1"/>
        <v>0</v>
      </c>
    </row>
    <row r="20" spans="1:9">
      <c r="A20" s="21"/>
      <c r="B20" s="29"/>
      <c r="C20" s="18">
        <f>IF(B20="",0,VLOOKUP('020303'!B20,Cenik!$A$3:$C$468,2,FALSE))</f>
        <v>0</v>
      </c>
      <c r="D20" s="18">
        <f>IF(B20="",0,VLOOKUP('020303'!B20,Cenik!$A$3:$C$468,3,FALSE))</f>
        <v>0</v>
      </c>
      <c r="E20" s="30"/>
      <c r="F20" s="28">
        <f t="shared" si="1"/>
        <v>0</v>
      </c>
    </row>
    <row r="21" spans="1:9">
      <c r="A21" s="21"/>
      <c r="B21" s="29"/>
      <c r="C21" s="18">
        <f>IF(B21="",0,VLOOKUP('020303'!B21,Cenik!$A$3:$C$468,2,FALSE))</f>
        <v>0</v>
      </c>
      <c r="D21" s="18">
        <f>IF(B21="",0,VLOOKUP('020303'!B21,Cenik!$A$3:$C$468,3,FALSE))</f>
        <v>0</v>
      </c>
      <c r="E21" s="30"/>
      <c r="F21" s="28">
        <f t="shared" si="1"/>
        <v>0</v>
      </c>
    </row>
    <row r="22" spans="1:9">
      <c r="A22" s="21"/>
      <c r="B22" s="29"/>
      <c r="C22" s="18">
        <f>IF(B22="",0,VLOOKUP('020303'!B22,Cenik!$A$3:$C$468,2,FALSE))</f>
        <v>0</v>
      </c>
      <c r="D22" s="18">
        <f>IF(B22="",0,VLOOKUP('020303'!B22,Cenik!$A$3:$C$468,3,FALSE))</f>
        <v>0</v>
      </c>
      <c r="E22" s="30"/>
      <c r="F22" s="28">
        <f t="shared" si="1"/>
        <v>0</v>
      </c>
    </row>
    <row r="23" spans="1:9">
      <c r="A23" s="21"/>
      <c r="B23" s="29"/>
      <c r="C23" s="18">
        <f>IF(B23="",0,VLOOKUP('020303'!B23,Cenik!$A$3:$C$468,2,FALSE))</f>
        <v>0</v>
      </c>
      <c r="D23" s="18">
        <f>IF(B23="",0,VLOOKUP('020303'!B23,Cenik!$A$3:$C$468,3,FALSE))</f>
        <v>0</v>
      </c>
      <c r="E23" s="30"/>
      <c r="F23" s="28">
        <f t="shared" si="1"/>
        <v>0</v>
      </c>
    </row>
    <row r="24" spans="1:9">
      <c r="A24" s="21"/>
      <c r="B24" s="29"/>
      <c r="C24" s="18">
        <f>IF(B24="",0,VLOOKUP('020303'!B24,Cenik!$A$3:$C$468,2,FALSE))</f>
        <v>0</v>
      </c>
      <c r="D24" s="18">
        <f>IF(B24="",0,VLOOKUP('020303'!B24,Cenik!$A$3:$C$468,3,FALSE))</f>
        <v>0</v>
      </c>
      <c r="E24" s="30"/>
      <c r="F24" s="28">
        <f t="shared" si="1"/>
        <v>0</v>
      </c>
    </row>
    <row r="25" spans="1:9">
      <c r="A25" s="21"/>
      <c r="B25" s="29"/>
      <c r="C25" s="18">
        <f>IF(B25="",0,VLOOKUP('020303'!B25,Cenik!$A$3:$C$468,2,FALSE))</f>
        <v>0</v>
      </c>
      <c r="D25" s="18">
        <f>IF(B25="",0,VLOOKUP('020303'!B25,Cenik!$A$3:$C$468,3,FALSE))</f>
        <v>0</v>
      </c>
      <c r="E25" s="30"/>
      <c r="F25" s="28">
        <f t="shared" si="1"/>
        <v>0</v>
      </c>
    </row>
    <row r="26" spans="1:9">
      <c r="A26" s="21"/>
      <c r="B26" s="29"/>
      <c r="C26" s="18">
        <f>IF(B26="",0,VLOOKUP('020303'!B26,Cenik!$A$3:$C$468,2,FALSE))</f>
        <v>0</v>
      </c>
      <c r="D26" s="18">
        <f>IF(B26="",0,VLOOKUP('020303'!B26,Cenik!$A$3:$C$468,3,FALSE))</f>
        <v>0</v>
      </c>
      <c r="E26" s="30"/>
      <c r="F26" s="28">
        <f t="shared" si="1"/>
        <v>0</v>
      </c>
    </row>
    <row r="27" spans="1:9">
      <c r="A27" s="21"/>
      <c r="B27" s="29"/>
      <c r="C27" s="18">
        <f>IF(B27="",0,VLOOKUP('020303'!B27,Cenik!$A$3:$C$468,2,FALSE))</f>
        <v>0</v>
      </c>
      <c r="D27" s="18">
        <f>IF(B27="",0,VLOOKUP('020303'!B27,Cenik!$A$3:$C$468,3,FALSE))</f>
        <v>0</v>
      </c>
      <c r="E27" s="30"/>
      <c r="F27" s="28">
        <f t="shared" si="1"/>
        <v>0</v>
      </c>
    </row>
    <row r="28" spans="1:9">
      <c r="A28" s="21"/>
      <c r="B28" s="29"/>
      <c r="C28" s="18">
        <f>IF(B28="",0,VLOOKUP('020303'!B28,Cenik!$A$3:$C$468,2,FALSE))</f>
        <v>0</v>
      </c>
      <c r="D28" s="18">
        <f>IF(B28="",0,VLOOKUP('020303'!B28,Cenik!$A$3:$C$468,3,FALSE))</f>
        <v>0</v>
      </c>
      <c r="E28" s="30"/>
      <c r="F28" s="28">
        <f t="shared" si="1"/>
        <v>0</v>
      </c>
    </row>
    <row r="29" spans="1:9" ht="13.5" thickBot="1">
      <c r="A29" s="21"/>
      <c r="B29" s="29"/>
      <c r="C29" s="18">
        <f>IF(B29="",0,VLOOKUP('020303'!B29,Cenik!$A$3:$C$468,2,FALSE))</f>
        <v>0</v>
      </c>
      <c r="D29" s="18">
        <f>IF(B29="",0,VLOOKUP('020303'!B29,Cenik!$A$3:$C$468,3,FALSE))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IF(B31="",0,VLOOKUP('020303'!B31,Cenik!$A$3:$C$468,2,FALSE))</f>
        <v>0</v>
      </c>
      <c r="D31" s="33">
        <f>IF(B31="",0,VLOOKUP('020303'!B31,Cenik!$A$3:$C$468,3,FALSE))</f>
        <v>0</v>
      </c>
      <c r="E31" s="27"/>
      <c r="F31" s="34">
        <f t="shared" ref="F31:F44" si="2">D31*E31</f>
        <v>0</v>
      </c>
      <c r="I31" s="7"/>
    </row>
    <row r="32" spans="1:9">
      <c r="A32" s="21"/>
      <c r="B32" s="29"/>
      <c r="C32" s="18">
        <f>IF(B32="",0,VLOOKUP('020303'!B32,Cenik!$A$3:$C$468,2,FALSE))</f>
        <v>0</v>
      </c>
      <c r="D32" s="18">
        <f>IF(B32="",0,VLOOKUP('020303'!B32,Cenik!$A$3:$C$468,3,FALSE))</f>
        <v>0</v>
      </c>
      <c r="E32" s="30"/>
      <c r="F32" s="28">
        <f t="shared" si="2"/>
        <v>0</v>
      </c>
      <c r="I32" s="7"/>
    </row>
    <row r="33" spans="1:6">
      <c r="A33" s="21"/>
      <c r="B33" s="29"/>
      <c r="C33" s="18">
        <f>IF(B33="",0,VLOOKUP('020303'!B33,Cenik!$A$3:$C$468,2,FALSE))</f>
        <v>0</v>
      </c>
      <c r="D33" s="18">
        <f>IF(B33="",0,VLOOKUP('020303'!B33,Cenik!$A$3:$C$468,3,FALSE))</f>
        <v>0</v>
      </c>
      <c r="E33" s="30"/>
      <c r="F33" s="28">
        <f t="shared" si="2"/>
        <v>0</v>
      </c>
    </row>
    <row r="34" spans="1:6">
      <c r="A34" s="21"/>
      <c r="B34" s="29"/>
      <c r="C34" s="18">
        <f>IF(B34="",0,VLOOKUP('020303'!B34,Cenik!$A$3:$C$468,2,FALSE))</f>
        <v>0</v>
      </c>
      <c r="D34" s="18">
        <f>IF(B34="",0,VLOOKUP('020303'!B34,Cenik!$A$3:$C$468,3,FALSE))</f>
        <v>0</v>
      </c>
      <c r="E34" s="30"/>
      <c r="F34" s="28">
        <f t="shared" si="2"/>
        <v>0</v>
      </c>
    </row>
    <row r="35" spans="1:6">
      <c r="A35" s="21"/>
      <c r="B35" s="29"/>
      <c r="C35" s="18">
        <f>IF(B35="",0,VLOOKUP('020303'!B35,Cenik!$A$3:$C$468,2,FALSE))</f>
        <v>0</v>
      </c>
      <c r="D35" s="18">
        <f>IF(B35="",0,VLOOKUP('020303'!B35,Cenik!$A$3:$C$468,3,FALSE))</f>
        <v>0</v>
      </c>
      <c r="E35" s="30"/>
      <c r="F35" s="28">
        <f t="shared" si="2"/>
        <v>0</v>
      </c>
    </row>
    <row r="36" spans="1:6">
      <c r="A36" s="21"/>
      <c r="B36" s="29"/>
      <c r="C36" s="18">
        <f>IF(B36="",0,VLOOKUP('020303'!B36,Cenik!$A$3:$C$468,2,FALSE))</f>
        <v>0</v>
      </c>
      <c r="D36" s="18">
        <f>IF(B36="",0,VLOOKUP('020303'!B36,Cenik!$A$3:$C$468,3,FALSE))</f>
        <v>0</v>
      </c>
      <c r="E36" s="30"/>
      <c r="F36" s="28">
        <f t="shared" si="2"/>
        <v>0</v>
      </c>
    </row>
    <row r="37" spans="1:6">
      <c r="A37" s="21"/>
      <c r="B37" s="29"/>
      <c r="C37" s="18">
        <f>IF(B37="",0,VLOOKUP('020303'!B37,Cenik!$A$3:$C$468,2,FALSE))</f>
        <v>0</v>
      </c>
      <c r="D37" s="18">
        <f>IF(B37="",0,VLOOKUP('020303'!B37,Cenik!$A$3:$C$468,3,FALSE))</f>
        <v>0</v>
      </c>
      <c r="E37" s="30"/>
      <c r="F37" s="28">
        <f t="shared" si="2"/>
        <v>0</v>
      </c>
    </row>
    <row r="38" spans="1:6">
      <c r="A38" s="21"/>
      <c r="B38" s="29"/>
      <c r="C38" s="18">
        <f>IF(B38="",0,VLOOKUP('020303'!B38,Cenik!$A$3:$C$468,2,FALSE))</f>
        <v>0</v>
      </c>
      <c r="D38" s="18">
        <f>IF(B38="",0,VLOOKUP('020303'!B38,Cenik!$A$3:$C$468,3,FALSE))</f>
        <v>0</v>
      </c>
      <c r="E38" s="30"/>
      <c r="F38" s="28">
        <f t="shared" si="2"/>
        <v>0</v>
      </c>
    </row>
    <row r="39" spans="1:6">
      <c r="A39" s="21"/>
      <c r="B39" s="29"/>
      <c r="C39" s="18">
        <f>IF(B39="",0,VLOOKUP('020303'!B39,Cenik!$A$3:$C$468,2,FALSE))</f>
        <v>0</v>
      </c>
      <c r="D39" s="18">
        <f>IF(B39="",0,VLOOKUP('020303'!B39,Cenik!$A$3:$C$468,3,FALSE))</f>
        <v>0</v>
      </c>
      <c r="E39" s="30"/>
      <c r="F39" s="28">
        <f t="shared" si="2"/>
        <v>0</v>
      </c>
    </row>
    <row r="40" spans="1:6">
      <c r="A40" s="21"/>
      <c r="B40" s="29"/>
      <c r="C40" s="18">
        <f>IF(B40="",0,VLOOKUP('020303'!B40,Cenik!$A$3:$C$468,2,FALSE))</f>
        <v>0</v>
      </c>
      <c r="D40" s="18">
        <f>IF(B40="",0,VLOOKUP('020303'!B40,Cenik!$A$3:$C$468,3,FALSE))</f>
        <v>0</v>
      </c>
      <c r="E40" s="30"/>
      <c r="F40" s="28">
        <f t="shared" si="2"/>
        <v>0</v>
      </c>
    </row>
    <row r="41" spans="1:6">
      <c r="A41" s="21"/>
      <c r="B41" s="29"/>
      <c r="C41" s="18">
        <f>IF(B41="",0,VLOOKUP('020303'!B41,Cenik!$A$3:$C$468,2,FALSE))</f>
        <v>0</v>
      </c>
      <c r="D41" s="18">
        <f>IF(B41="",0,VLOOKUP('020303'!B41,Cenik!$A$3:$C$468,3,FALSE))</f>
        <v>0</v>
      </c>
      <c r="E41" s="30"/>
      <c r="F41" s="28">
        <f t="shared" si="2"/>
        <v>0</v>
      </c>
    </row>
    <row r="42" spans="1:6">
      <c r="A42" s="21"/>
      <c r="B42" s="29"/>
      <c r="C42" s="18">
        <f>IF(B42="",0,VLOOKUP('020303'!B42,Cenik!$A$3:$C$468,2,FALSE))</f>
        <v>0</v>
      </c>
      <c r="D42" s="18">
        <f>IF(B42="",0,VLOOKUP('020303'!B42,Cenik!$A$3:$C$468,3,FALSE))</f>
        <v>0</v>
      </c>
      <c r="E42" s="30"/>
      <c r="F42" s="28">
        <f t="shared" si="2"/>
        <v>0</v>
      </c>
    </row>
    <row r="43" spans="1:6">
      <c r="A43" s="21"/>
      <c r="B43" s="29"/>
      <c r="C43" s="18">
        <f>IF(B43="",0,VLOOKUP('020303'!B43,Cenik!$A$3:$C$468,2,FALSE))</f>
        <v>0</v>
      </c>
      <c r="D43" s="18">
        <f>IF(B43="",0,VLOOKUP('020303'!B43,Cenik!$A$3:$C$468,3,FALSE))</f>
        <v>0</v>
      </c>
      <c r="E43" s="30"/>
      <c r="F43" s="28">
        <f t="shared" si="2"/>
        <v>0</v>
      </c>
    </row>
    <row r="44" spans="1:6" ht="13.5" thickBot="1">
      <c r="A44" s="35"/>
      <c r="B44" s="36"/>
      <c r="C44" s="37">
        <f>IF(B44="",0,VLOOKUP('020303'!B44,Cenik!$A$3:$C$468,2,FALSE))</f>
        <v>0</v>
      </c>
      <c r="D44" s="37">
        <f>IF(B44="",0,VLOOKUP('020303'!B44,Cenik!$A$3:$C$468,3,FALSE))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663</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831</v>
      </c>
      <c r="C1" s="210"/>
      <c r="D1" s="211"/>
      <c r="E1" s="215" t="s">
        <v>384</v>
      </c>
      <c r="F1" s="217" t="s">
        <v>62</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IF(B5="",0,VLOOKUP('071303'!B5,Cenik!$A$3:$C$468,2,FALSE))</f>
        <v>0</v>
      </c>
      <c r="D5" s="18">
        <f>IF(B5="",0,VLOOKUP('071303'!B5,Cenik!$A$3:$C$468,3,FALSE))</f>
        <v>0</v>
      </c>
      <c r="E5" s="19"/>
      <c r="F5" s="20">
        <f t="shared" ref="F5:F14" si="0">D5*E5</f>
        <v>0</v>
      </c>
    </row>
    <row r="6" spans="1:6">
      <c r="A6" s="21"/>
      <c r="B6" s="22"/>
      <c r="C6" s="18">
        <f>IF(B6="",0,VLOOKUP('071303'!B6,Cenik!$A$3:$C$468,2,FALSE))</f>
        <v>0</v>
      </c>
      <c r="D6" s="18">
        <f>IF(B6="",0,VLOOKUP('071303'!B6,Cenik!$A$3:$C$468,3,FALSE))</f>
        <v>0</v>
      </c>
      <c r="E6" s="23"/>
      <c r="F6" s="20">
        <f t="shared" si="0"/>
        <v>0</v>
      </c>
    </row>
    <row r="7" spans="1:6">
      <c r="A7" s="21"/>
      <c r="B7" s="22"/>
      <c r="C7" s="18">
        <f>IF(B7="",0,VLOOKUP('071303'!B7,Cenik!$A$3:$C$468,2,FALSE))</f>
        <v>0</v>
      </c>
      <c r="D7" s="18">
        <f>IF(B7="",0,VLOOKUP('071303'!B7,Cenik!$A$3:$C$468,3,FALSE))</f>
        <v>0</v>
      </c>
      <c r="E7" s="23"/>
      <c r="F7" s="20">
        <f t="shared" si="0"/>
        <v>0</v>
      </c>
    </row>
    <row r="8" spans="1:6">
      <c r="A8" s="21"/>
      <c r="B8" s="22"/>
      <c r="C8" s="18">
        <f>IF(B8="",0,VLOOKUP('071303'!B8,Cenik!$A$3:$C$468,2,FALSE))</f>
        <v>0</v>
      </c>
      <c r="D8" s="18">
        <f>IF(B8="",0,VLOOKUP('071303'!B8,Cenik!$A$3:$C$468,3,FALSE))</f>
        <v>0</v>
      </c>
      <c r="E8" s="23"/>
      <c r="F8" s="20">
        <f t="shared" si="0"/>
        <v>0</v>
      </c>
    </row>
    <row r="9" spans="1:6">
      <c r="A9" s="21"/>
      <c r="B9" s="22"/>
      <c r="C9" s="18">
        <f>IF(B9="",0,VLOOKUP('071303'!B9,Cenik!$A$3:$C$468,2,FALSE))</f>
        <v>0</v>
      </c>
      <c r="D9" s="18">
        <f>IF(B9="",0,VLOOKUP('071303'!B9,Cenik!$A$3:$C$468,3,FALSE))</f>
        <v>0</v>
      </c>
      <c r="E9" s="23"/>
      <c r="F9" s="20">
        <f t="shared" si="0"/>
        <v>0</v>
      </c>
    </row>
    <row r="10" spans="1:6">
      <c r="A10" s="21"/>
      <c r="B10" s="22"/>
      <c r="C10" s="18">
        <f>IF(B10="",0,VLOOKUP('071303'!B10,Cenik!$A$3:$C$468,2,FALSE))</f>
        <v>0</v>
      </c>
      <c r="D10" s="18">
        <f>IF(B10="",0,VLOOKUP('071303'!B10,Cenik!$A$3:$C$468,3,FALSE))</f>
        <v>0</v>
      </c>
      <c r="E10" s="23"/>
      <c r="F10" s="20">
        <f t="shared" si="0"/>
        <v>0</v>
      </c>
    </row>
    <row r="11" spans="1:6">
      <c r="A11" s="21"/>
      <c r="B11" s="22"/>
      <c r="C11" s="18">
        <f>IF(B11="",0,VLOOKUP('071303'!B11,Cenik!$A$3:$C$468,2,FALSE))</f>
        <v>0</v>
      </c>
      <c r="D11" s="18">
        <f>IF(B11="",0,VLOOKUP('071303'!B11,Cenik!$A$3:$C$468,3,FALSE))</f>
        <v>0</v>
      </c>
      <c r="E11" s="23"/>
      <c r="F11" s="20">
        <f t="shared" si="0"/>
        <v>0</v>
      </c>
    </row>
    <row r="12" spans="1:6">
      <c r="A12" s="21"/>
      <c r="B12" s="22"/>
      <c r="C12" s="18">
        <f>IF(B12="",0,VLOOKUP('071303'!B12,Cenik!$A$3:$C$468,2,FALSE))</f>
        <v>0</v>
      </c>
      <c r="D12" s="18">
        <f>IF(B12="",0,VLOOKUP('071303'!B12,Cenik!$A$3:$C$468,3,FALSE))</f>
        <v>0</v>
      </c>
      <c r="E12" s="23"/>
      <c r="F12" s="20">
        <f t="shared" si="0"/>
        <v>0</v>
      </c>
    </row>
    <row r="13" spans="1:6">
      <c r="A13" s="21"/>
      <c r="B13" s="22"/>
      <c r="C13" s="18">
        <f>IF(B13="",0,VLOOKUP('071303'!B13,Cenik!$A$3:$C$468,2,FALSE))</f>
        <v>0</v>
      </c>
      <c r="D13" s="18">
        <f>IF(B13="",0,VLOOKUP('071303'!B13,Cenik!$A$3:$C$468,3,FALSE))</f>
        <v>0</v>
      </c>
      <c r="E13" s="23"/>
      <c r="F13" s="20">
        <f t="shared" si="0"/>
        <v>0</v>
      </c>
    </row>
    <row r="14" spans="1:6" ht="13.5" thickBot="1">
      <c r="A14" s="21"/>
      <c r="B14" s="22"/>
      <c r="C14" s="18">
        <f>IF(B14="",0,VLOOKUP('071303'!B14,Cenik!$A$3:$C$468,2,FALSE))</f>
        <v>0</v>
      </c>
      <c r="D14" s="18">
        <f>IF(B14="",0,VLOOKUP('071303'!B14,Cenik!$A$3:$C$468,3,FALSE))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IF(B16="",0,VLOOKUP('071303'!B16,Cenik!$A$3:$C$468,2,FALSE))</f>
        <v>0</v>
      </c>
      <c r="D16" s="18">
        <f>IF(B16="",0,VLOOKUP('071303'!B16,Cenik!$A$3:$C$468,3,FALSE))</f>
        <v>0</v>
      </c>
      <c r="E16" s="27"/>
      <c r="F16" s="28">
        <f t="shared" ref="F16:F29" si="1">D16*E16</f>
        <v>0</v>
      </c>
    </row>
    <row r="17" spans="1:9">
      <c r="A17" s="21"/>
      <c r="B17" s="29"/>
      <c r="C17" s="18">
        <f>IF(B17="",0,VLOOKUP('071303'!B17,Cenik!$A$3:$C$468,2,FALSE))</f>
        <v>0</v>
      </c>
      <c r="D17" s="18">
        <f>IF(B17="",0,VLOOKUP('071303'!B17,Cenik!$A$3:$C$468,3,FALSE))</f>
        <v>0</v>
      </c>
      <c r="E17" s="30"/>
      <c r="F17" s="28">
        <f t="shared" si="1"/>
        <v>0</v>
      </c>
    </row>
    <row r="18" spans="1:9">
      <c r="A18" s="21"/>
      <c r="B18" s="31"/>
      <c r="C18" s="18">
        <f>IF(B18="",0,VLOOKUP('071303'!B18,Cenik!$A$3:$C$468,2,FALSE))</f>
        <v>0</v>
      </c>
      <c r="D18" s="18">
        <f>IF(B18="",0,VLOOKUP('071303'!B18,Cenik!$A$3:$C$468,3,FALSE))</f>
        <v>0</v>
      </c>
      <c r="E18" s="30"/>
      <c r="F18" s="28">
        <f t="shared" si="1"/>
        <v>0</v>
      </c>
    </row>
    <row r="19" spans="1:9">
      <c r="A19" s="21"/>
      <c r="B19" s="29"/>
      <c r="C19" s="18">
        <f>IF(B19="",0,VLOOKUP('071303'!B19,Cenik!$A$3:$C$468,2,FALSE))</f>
        <v>0</v>
      </c>
      <c r="D19" s="18">
        <f>IF(B19="",0,VLOOKUP('071303'!B19,Cenik!$A$3:$C$468,3,FALSE))</f>
        <v>0</v>
      </c>
      <c r="E19" s="30"/>
      <c r="F19" s="28">
        <f t="shared" si="1"/>
        <v>0</v>
      </c>
    </row>
    <row r="20" spans="1:9">
      <c r="A20" s="21"/>
      <c r="B20" s="29"/>
      <c r="C20" s="18">
        <f>IF(B20="",0,VLOOKUP('071303'!B20,Cenik!$A$3:$C$468,2,FALSE))</f>
        <v>0</v>
      </c>
      <c r="D20" s="18">
        <f>IF(B20="",0,VLOOKUP('071303'!B20,Cenik!$A$3:$C$468,3,FALSE))</f>
        <v>0</v>
      </c>
      <c r="E20" s="30"/>
      <c r="F20" s="28">
        <f t="shared" si="1"/>
        <v>0</v>
      </c>
    </row>
    <row r="21" spans="1:9">
      <c r="A21" s="21"/>
      <c r="B21" s="29"/>
      <c r="C21" s="18">
        <f>IF(B21="",0,VLOOKUP('071303'!B21,Cenik!$A$3:$C$468,2,FALSE))</f>
        <v>0</v>
      </c>
      <c r="D21" s="18">
        <f>IF(B21="",0,VLOOKUP('071303'!B21,Cenik!$A$3:$C$468,3,FALSE))</f>
        <v>0</v>
      </c>
      <c r="E21" s="30"/>
      <c r="F21" s="28">
        <f t="shared" si="1"/>
        <v>0</v>
      </c>
    </row>
    <row r="22" spans="1:9">
      <c r="A22" s="21"/>
      <c r="B22" s="29"/>
      <c r="C22" s="18">
        <f>IF(B22="",0,VLOOKUP('071303'!B22,Cenik!$A$3:$C$468,2,FALSE))</f>
        <v>0</v>
      </c>
      <c r="D22" s="18">
        <f>IF(B22="",0,VLOOKUP('071303'!B22,Cenik!$A$3:$C$468,3,FALSE))</f>
        <v>0</v>
      </c>
      <c r="E22" s="30"/>
      <c r="F22" s="28">
        <f t="shared" si="1"/>
        <v>0</v>
      </c>
    </row>
    <row r="23" spans="1:9">
      <c r="A23" s="21"/>
      <c r="B23" s="29"/>
      <c r="C23" s="18">
        <f>IF(B23="",0,VLOOKUP('071303'!B23,Cenik!$A$3:$C$468,2,FALSE))</f>
        <v>0</v>
      </c>
      <c r="D23" s="18">
        <f>IF(B23="",0,VLOOKUP('071303'!B23,Cenik!$A$3:$C$468,3,FALSE))</f>
        <v>0</v>
      </c>
      <c r="E23" s="30"/>
      <c r="F23" s="28">
        <f t="shared" si="1"/>
        <v>0</v>
      </c>
    </row>
    <row r="24" spans="1:9">
      <c r="A24" s="21"/>
      <c r="B24" s="29"/>
      <c r="C24" s="18">
        <f>IF(B24="",0,VLOOKUP('071303'!B24,Cenik!$A$3:$C$468,2,FALSE))</f>
        <v>0</v>
      </c>
      <c r="D24" s="18">
        <f>IF(B24="",0,VLOOKUP('071303'!B24,Cenik!$A$3:$C$468,3,FALSE))</f>
        <v>0</v>
      </c>
      <c r="E24" s="30"/>
      <c r="F24" s="28">
        <f t="shared" si="1"/>
        <v>0</v>
      </c>
    </row>
    <row r="25" spans="1:9">
      <c r="A25" s="21"/>
      <c r="B25" s="29"/>
      <c r="C25" s="18">
        <f>IF(B25="",0,VLOOKUP('071303'!B25,Cenik!$A$3:$C$468,2,FALSE))</f>
        <v>0</v>
      </c>
      <c r="D25" s="18">
        <f>IF(B25="",0,VLOOKUP('071303'!B25,Cenik!$A$3:$C$468,3,FALSE))</f>
        <v>0</v>
      </c>
      <c r="E25" s="30"/>
      <c r="F25" s="28">
        <f t="shared" si="1"/>
        <v>0</v>
      </c>
    </row>
    <row r="26" spans="1:9">
      <c r="A26" s="21"/>
      <c r="B26" s="29"/>
      <c r="C26" s="18">
        <f>IF(B26="",0,VLOOKUP('071303'!B26,Cenik!$A$3:$C$468,2,FALSE))</f>
        <v>0</v>
      </c>
      <c r="D26" s="18">
        <f>IF(B26="",0,VLOOKUP('071303'!B26,Cenik!$A$3:$C$468,3,FALSE))</f>
        <v>0</v>
      </c>
      <c r="E26" s="30"/>
      <c r="F26" s="28">
        <f t="shared" si="1"/>
        <v>0</v>
      </c>
    </row>
    <row r="27" spans="1:9">
      <c r="A27" s="21"/>
      <c r="B27" s="29"/>
      <c r="C27" s="18">
        <f>IF(B27="",0,VLOOKUP('071303'!B27,Cenik!$A$3:$C$468,2,FALSE))</f>
        <v>0</v>
      </c>
      <c r="D27" s="18">
        <f>IF(B27="",0,VLOOKUP('071303'!B27,Cenik!$A$3:$C$468,3,FALSE))</f>
        <v>0</v>
      </c>
      <c r="E27" s="30"/>
      <c r="F27" s="28">
        <f t="shared" si="1"/>
        <v>0</v>
      </c>
    </row>
    <row r="28" spans="1:9">
      <c r="A28" s="21"/>
      <c r="B28" s="29"/>
      <c r="C28" s="18">
        <f>IF(B28="",0,VLOOKUP('071303'!B28,Cenik!$A$3:$C$468,2,FALSE))</f>
        <v>0</v>
      </c>
      <c r="D28" s="18">
        <f>IF(B28="",0,VLOOKUP('071303'!B28,Cenik!$A$3:$C$468,3,FALSE))</f>
        <v>0</v>
      </c>
      <c r="E28" s="30"/>
      <c r="F28" s="28">
        <f t="shared" si="1"/>
        <v>0</v>
      </c>
    </row>
    <row r="29" spans="1:9" ht="13.5" thickBot="1">
      <c r="A29" s="21"/>
      <c r="B29" s="29"/>
      <c r="C29" s="18">
        <f>IF(B29="",0,VLOOKUP('071303'!B29,Cenik!$A$3:$C$468,2,FALSE))</f>
        <v>0</v>
      </c>
      <c r="D29" s="18">
        <f>IF(B29="",0,VLOOKUP('071303'!B29,Cenik!$A$3:$C$468,3,FALSE))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IF(B31="",0,VLOOKUP('071303'!B31,Cenik!$A$3:$C$468,2,FALSE))</f>
        <v>0</v>
      </c>
      <c r="D31" s="33">
        <f>IF(B31="",0,VLOOKUP('071303'!B31,Cenik!$A$3:$C$468,3,FALSE))</f>
        <v>0</v>
      </c>
      <c r="E31" s="27"/>
      <c r="F31" s="34">
        <f t="shared" ref="F31:F44" si="2">D31*E31</f>
        <v>0</v>
      </c>
      <c r="I31" s="7"/>
    </row>
    <row r="32" spans="1:9">
      <c r="A32" s="21"/>
      <c r="B32" s="29"/>
      <c r="C32" s="18">
        <f>IF(B32="",0,VLOOKUP('071303'!B32,Cenik!$A$3:$C$468,2,FALSE))</f>
        <v>0</v>
      </c>
      <c r="D32" s="18">
        <f>IF(B32="",0,VLOOKUP('071303'!B32,Cenik!$A$3:$C$468,3,FALSE))</f>
        <v>0</v>
      </c>
      <c r="E32" s="30"/>
      <c r="F32" s="28">
        <f t="shared" si="2"/>
        <v>0</v>
      </c>
      <c r="I32" s="7"/>
    </row>
    <row r="33" spans="1:6">
      <c r="A33" s="21"/>
      <c r="B33" s="29"/>
      <c r="C33" s="18">
        <f>IF(B33="",0,VLOOKUP('071303'!B33,Cenik!$A$3:$C$468,2,FALSE))</f>
        <v>0</v>
      </c>
      <c r="D33" s="18">
        <f>IF(B33="",0,VLOOKUP('071303'!B33,Cenik!$A$3:$C$468,3,FALSE))</f>
        <v>0</v>
      </c>
      <c r="E33" s="30"/>
      <c r="F33" s="28">
        <f t="shared" si="2"/>
        <v>0</v>
      </c>
    </row>
    <row r="34" spans="1:6">
      <c r="A34" s="21"/>
      <c r="B34" s="29"/>
      <c r="C34" s="18">
        <f>IF(B34="",0,VLOOKUP('071303'!B34,Cenik!$A$3:$C$468,2,FALSE))</f>
        <v>0</v>
      </c>
      <c r="D34" s="18">
        <f>IF(B34="",0,VLOOKUP('071303'!B34,Cenik!$A$3:$C$468,3,FALSE))</f>
        <v>0</v>
      </c>
      <c r="E34" s="30"/>
      <c r="F34" s="28">
        <f t="shared" si="2"/>
        <v>0</v>
      </c>
    </row>
    <row r="35" spans="1:6">
      <c r="A35" s="21"/>
      <c r="B35" s="29"/>
      <c r="C35" s="18">
        <f>IF(B35="",0,VLOOKUP('071303'!B35,Cenik!$A$3:$C$468,2,FALSE))</f>
        <v>0</v>
      </c>
      <c r="D35" s="18">
        <f>IF(B35="",0,VLOOKUP('071303'!B35,Cenik!$A$3:$C$468,3,FALSE))</f>
        <v>0</v>
      </c>
      <c r="E35" s="30"/>
      <c r="F35" s="28">
        <f t="shared" si="2"/>
        <v>0</v>
      </c>
    </row>
    <row r="36" spans="1:6">
      <c r="A36" s="21"/>
      <c r="B36" s="29"/>
      <c r="C36" s="18">
        <f>IF(B36="",0,VLOOKUP('071303'!B36,Cenik!$A$3:$C$468,2,FALSE))</f>
        <v>0</v>
      </c>
      <c r="D36" s="18">
        <f>IF(B36="",0,VLOOKUP('071303'!B36,Cenik!$A$3:$C$468,3,FALSE))</f>
        <v>0</v>
      </c>
      <c r="E36" s="30"/>
      <c r="F36" s="28">
        <f t="shared" si="2"/>
        <v>0</v>
      </c>
    </row>
    <row r="37" spans="1:6">
      <c r="A37" s="21"/>
      <c r="B37" s="29"/>
      <c r="C37" s="18">
        <f>IF(B37="",0,VLOOKUP('071303'!B37,Cenik!$A$3:$C$468,2,FALSE))</f>
        <v>0</v>
      </c>
      <c r="D37" s="18">
        <f>IF(B37="",0,VLOOKUP('071303'!B37,Cenik!$A$3:$C$468,3,FALSE))</f>
        <v>0</v>
      </c>
      <c r="E37" s="30"/>
      <c r="F37" s="28">
        <f t="shared" si="2"/>
        <v>0</v>
      </c>
    </row>
    <row r="38" spans="1:6">
      <c r="A38" s="21"/>
      <c r="B38" s="29"/>
      <c r="C38" s="18">
        <f>IF(B38="",0,VLOOKUP('071303'!B38,Cenik!$A$3:$C$468,2,FALSE))</f>
        <v>0</v>
      </c>
      <c r="D38" s="18">
        <f>IF(B38="",0,VLOOKUP('071303'!B38,Cenik!$A$3:$C$468,3,FALSE))</f>
        <v>0</v>
      </c>
      <c r="E38" s="30"/>
      <c r="F38" s="28">
        <f t="shared" si="2"/>
        <v>0</v>
      </c>
    </row>
    <row r="39" spans="1:6">
      <c r="A39" s="21"/>
      <c r="B39" s="29"/>
      <c r="C39" s="18">
        <f>IF(B39="",0,VLOOKUP('071303'!B39,Cenik!$A$3:$C$468,2,FALSE))</f>
        <v>0</v>
      </c>
      <c r="D39" s="18">
        <f>IF(B39="",0,VLOOKUP('071303'!B39,Cenik!$A$3:$C$468,3,FALSE))</f>
        <v>0</v>
      </c>
      <c r="E39" s="30"/>
      <c r="F39" s="28">
        <f t="shared" si="2"/>
        <v>0</v>
      </c>
    </row>
    <row r="40" spans="1:6">
      <c r="A40" s="21"/>
      <c r="B40" s="29"/>
      <c r="C40" s="18">
        <f>IF(B40="",0,VLOOKUP('071303'!B40,Cenik!$A$3:$C$468,2,FALSE))</f>
        <v>0</v>
      </c>
      <c r="D40" s="18">
        <f>IF(B40="",0,VLOOKUP('071303'!B40,Cenik!$A$3:$C$468,3,FALSE))</f>
        <v>0</v>
      </c>
      <c r="E40" s="30"/>
      <c r="F40" s="28">
        <f t="shared" si="2"/>
        <v>0</v>
      </c>
    </row>
    <row r="41" spans="1:6">
      <c r="A41" s="21"/>
      <c r="B41" s="29"/>
      <c r="C41" s="18">
        <f>IF(B41="",0,VLOOKUP('071303'!B41,Cenik!$A$3:$C$468,2,FALSE))</f>
        <v>0</v>
      </c>
      <c r="D41" s="18">
        <f>IF(B41="",0,VLOOKUP('071303'!B41,Cenik!$A$3:$C$468,3,FALSE))</f>
        <v>0</v>
      </c>
      <c r="E41" s="30"/>
      <c r="F41" s="28">
        <f t="shared" si="2"/>
        <v>0</v>
      </c>
    </row>
    <row r="42" spans="1:6">
      <c r="A42" s="21"/>
      <c r="B42" s="29"/>
      <c r="C42" s="18">
        <f>IF(B42="",0,VLOOKUP('071303'!B42,Cenik!$A$3:$C$468,2,FALSE))</f>
        <v>0</v>
      </c>
      <c r="D42" s="18">
        <f>IF(B42="",0,VLOOKUP('071303'!B42,Cenik!$A$3:$C$468,3,FALSE))</f>
        <v>0</v>
      </c>
      <c r="E42" s="30"/>
      <c r="F42" s="28">
        <f t="shared" si="2"/>
        <v>0</v>
      </c>
    </row>
    <row r="43" spans="1:6">
      <c r="A43" s="21"/>
      <c r="B43" s="29"/>
      <c r="C43" s="18">
        <f>IF(B43="",0,VLOOKUP('071303'!B43,Cenik!$A$3:$C$468,2,FALSE))</f>
        <v>0</v>
      </c>
      <c r="D43" s="18">
        <f>IF(B43="",0,VLOOKUP('071303'!B43,Cenik!$A$3:$C$468,3,FALSE))</f>
        <v>0</v>
      </c>
      <c r="E43" s="30"/>
      <c r="F43" s="28">
        <f t="shared" si="2"/>
        <v>0</v>
      </c>
    </row>
    <row r="44" spans="1:6" ht="13.5" thickBot="1">
      <c r="A44" s="35"/>
      <c r="B44" s="36"/>
      <c r="C44" s="37">
        <f>IF(B44="",0,VLOOKUP('071303'!B44,Cenik!$A$3:$C$468,2,FALSE))</f>
        <v>0</v>
      </c>
      <c r="D44" s="37">
        <f>IF(B44="",0,VLOOKUP('071303'!B44,Cenik!$A$3:$C$468,3,FALSE))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734</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832</v>
      </c>
      <c r="C1" s="210"/>
      <c r="D1" s="211"/>
      <c r="E1" s="215" t="s">
        <v>384</v>
      </c>
      <c r="F1" s="217" t="s">
        <v>70</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IF(B5="",0,VLOOKUP('071304'!B5,Cenik!$A$3:$C$468,2,FALSE))</f>
        <v>0</v>
      </c>
      <c r="D5" s="18">
        <f>IF(B5="",0,VLOOKUP('071304'!B5,Cenik!$A$3:$C$468,3,FALSE))</f>
        <v>0</v>
      </c>
      <c r="E5" s="19"/>
      <c r="F5" s="20">
        <f t="shared" ref="F5:F14" si="0">D5*E5</f>
        <v>0</v>
      </c>
    </row>
    <row r="6" spans="1:6">
      <c r="A6" s="21"/>
      <c r="B6" s="22"/>
      <c r="C6" s="18">
        <f>IF(B6="",0,VLOOKUP('071304'!B6,Cenik!$A$3:$C$468,2,FALSE))</f>
        <v>0</v>
      </c>
      <c r="D6" s="18">
        <f>IF(B6="",0,VLOOKUP('071304'!B6,Cenik!$A$3:$C$468,3,FALSE))</f>
        <v>0</v>
      </c>
      <c r="E6" s="23"/>
      <c r="F6" s="20">
        <f t="shared" si="0"/>
        <v>0</v>
      </c>
    </row>
    <row r="7" spans="1:6">
      <c r="A7" s="21"/>
      <c r="B7" s="22"/>
      <c r="C7" s="18">
        <f>IF(B7="",0,VLOOKUP('071304'!B7,Cenik!$A$3:$C$468,2,FALSE))</f>
        <v>0</v>
      </c>
      <c r="D7" s="18">
        <f>IF(B7="",0,VLOOKUP('071304'!B7,Cenik!$A$3:$C$468,3,FALSE))</f>
        <v>0</v>
      </c>
      <c r="E7" s="23"/>
      <c r="F7" s="20">
        <f t="shared" si="0"/>
        <v>0</v>
      </c>
    </row>
    <row r="8" spans="1:6">
      <c r="A8" s="21"/>
      <c r="B8" s="22"/>
      <c r="C8" s="18">
        <f>IF(B8="",0,VLOOKUP('071304'!B8,Cenik!$A$3:$C$468,2,FALSE))</f>
        <v>0</v>
      </c>
      <c r="D8" s="18">
        <f>IF(B8="",0,VLOOKUP('071304'!B8,Cenik!$A$3:$C$468,3,FALSE))</f>
        <v>0</v>
      </c>
      <c r="E8" s="23"/>
      <c r="F8" s="20">
        <f t="shared" si="0"/>
        <v>0</v>
      </c>
    </row>
    <row r="9" spans="1:6">
      <c r="A9" s="21"/>
      <c r="B9" s="22"/>
      <c r="C9" s="18">
        <f>IF(B9="",0,VLOOKUP('071304'!B9,Cenik!$A$3:$C$468,2,FALSE))</f>
        <v>0</v>
      </c>
      <c r="D9" s="18">
        <f>IF(B9="",0,VLOOKUP('071304'!B9,Cenik!$A$3:$C$468,3,FALSE))</f>
        <v>0</v>
      </c>
      <c r="E9" s="23"/>
      <c r="F9" s="20">
        <f t="shared" si="0"/>
        <v>0</v>
      </c>
    </row>
    <row r="10" spans="1:6">
      <c r="A10" s="21"/>
      <c r="B10" s="22"/>
      <c r="C10" s="18">
        <f>IF(B10="",0,VLOOKUP('071304'!B10,Cenik!$A$3:$C$468,2,FALSE))</f>
        <v>0</v>
      </c>
      <c r="D10" s="18">
        <f>IF(B10="",0,VLOOKUP('071304'!B10,Cenik!$A$3:$C$468,3,FALSE))</f>
        <v>0</v>
      </c>
      <c r="E10" s="23"/>
      <c r="F10" s="20">
        <f t="shared" si="0"/>
        <v>0</v>
      </c>
    </row>
    <row r="11" spans="1:6">
      <c r="A11" s="21"/>
      <c r="B11" s="22"/>
      <c r="C11" s="18">
        <f>IF(B11="",0,VLOOKUP('071304'!B11,Cenik!$A$3:$C$468,2,FALSE))</f>
        <v>0</v>
      </c>
      <c r="D11" s="18">
        <f>IF(B11="",0,VLOOKUP('071304'!B11,Cenik!$A$3:$C$468,3,FALSE))</f>
        <v>0</v>
      </c>
      <c r="E11" s="23"/>
      <c r="F11" s="20">
        <f t="shared" si="0"/>
        <v>0</v>
      </c>
    </row>
    <row r="12" spans="1:6">
      <c r="A12" s="21"/>
      <c r="B12" s="22"/>
      <c r="C12" s="18">
        <f>IF(B12="",0,VLOOKUP('071304'!B12,Cenik!$A$3:$C$468,2,FALSE))</f>
        <v>0</v>
      </c>
      <c r="D12" s="18">
        <f>IF(B12="",0,VLOOKUP('071304'!B12,Cenik!$A$3:$C$468,3,FALSE))</f>
        <v>0</v>
      </c>
      <c r="E12" s="23"/>
      <c r="F12" s="20">
        <f t="shared" si="0"/>
        <v>0</v>
      </c>
    </row>
    <row r="13" spans="1:6">
      <c r="A13" s="21"/>
      <c r="B13" s="22"/>
      <c r="C13" s="18">
        <f>IF(B13="",0,VLOOKUP('071304'!B13,Cenik!$A$3:$C$468,2,FALSE))</f>
        <v>0</v>
      </c>
      <c r="D13" s="18">
        <f>IF(B13="",0,VLOOKUP('071304'!B13,Cenik!$A$3:$C$468,3,FALSE))</f>
        <v>0</v>
      </c>
      <c r="E13" s="23"/>
      <c r="F13" s="20">
        <f t="shared" si="0"/>
        <v>0</v>
      </c>
    </row>
    <row r="14" spans="1:6" ht="13.5" thickBot="1">
      <c r="A14" s="21"/>
      <c r="B14" s="22"/>
      <c r="C14" s="18">
        <f>IF(B14="",0,VLOOKUP('071304'!B14,Cenik!$A$3:$C$468,2,FALSE))</f>
        <v>0</v>
      </c>
      <c r="D14" s="18">
        <f>IF(B14="",0,VLOOKUP('071304'!B14,Cenik!$A$3:$C$468,3,FALSE))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IF(B16="",0,VLOOKUP('071304'!B16,Cenik!$A$3:$C$468,2,FALSE))</f>
        <v>0</v>
      </c>
      <c r="D16" s="18">
        <f>IF(B16="",0,VLOOKUP('071304'!B16,Cenik!$A$3:$C$468,3,FALSE))</f>
        <v>0</v>
      </c>
      <c r="E16" s="27"/>
      <c r="F16" s="28">
        <f t="shared" ref="F16:F29" si="1">D16*E16</f>
        <v>0</v>
      </c>
    </row>
    <row r="17" spans="1:9">
      <c r="A17" s="21"/>
      <c r="B17" s="29"/>
      <c r="C17" s="18">
        <f>IF(B17="",0,VLOOKUP('071304'!B17,Cenik!$A$3:$C$468,2,FALSE))</f>
        <v>0</v>
      </c>
      <c r="D17" s="18">
        <f>IF(B17="",0,VLOOKUP('071304'!B17,Cenik!$A$3:$C$468,3,FALSE))</f>
        <v>0</v>
      </c>
      <c r="E17" s="30"/>
      <c r="F17" s="28">
        <f t="shared" si="1"/>
        <v>0</v>
      </c>
    </row>
    <row r="18" spans="1:9">
      <c r="A18" s="21"/>
      <c r="B18" s="31"/>
      <c r="C18" s="18">
        <f>IF(B18="",0,VLOOKUP('071304'!B18,Cenik!$A$3:$C$468,2,FALSE))</f>
        <v>0</v>
      </c>
      <c r="D18" s="18">
        <f>IF(B18="",0,VLOOKUP('071304'!B18,Cenik!$A$3:$C$468,3,FALSE))</f>
        <v>0</v>
      </c>
      <c r="E18" s="30"/>
      <c r="F18" s="28">
        <f t="shared" si="1"/>
        <v>0</v>
      </c>
    </row>
    <row r="19" spans="1:9">
      <c r="A19" s="21"/>
      <c r="B19" s="29"/>
      <c r="C19" s="18">
        <f>IF(B19="",0,VLOOKUP('071304'!B19,Cenik!$A$3:$C$468,2,FALSE))</f>
        <v>0</v>
      </c>
      <c r="D19" s="18">
        <f>IF(B19="",0,VLOOKUP('071304'!B19,Cenik!$A$3:$C$468,3,FALSE))</f>
        <v>0</v>
      </c>
      <c r="E19" s="30"/>
      <c r="F19" s="28">
        <f t="shared" si="1"/>
        <v>0</v>
      </c>
    </row>
    <row r="20" spans="1:9">
      <c r="A20" s="21"/>
      <c r="B20" s="29"/>
      <c r="C20" s="18">
        <f>IF(B20="",0,VLOOKUP('071304'!B20,Cenik!$A$3:$C$468,2,FALSE))</f>
        <v>0</v>
      </c>
      <c r="D20" s="18">
        <f>IF(B20="",0,VLOOKUP('071304'!B20,Cenik!$A$3:$C$468,3,FALSE))</f>
        <v>0</v>
      </c>
      <c r="E20" s="30"/>
      <c r="F20" s="28">
        <f t="shared" si="1"/>
        <v>0</v>
      </c>
    </row>
    <row r="21" spans="1:9">
      <c r="A21" s="21"/>
      <c r="B21" s="29"/>
      <c r="C21" s="18">
        <f>IF(B21="",0,VLOOKUP('071304'!B21,Cenik!$A$3:$C$468,2,FALSE))</f>
        <v>0</v>
      </c>
      <c r="D21" s="18">
        <f>IF(B21="",0,VLOOKUP('071304'!B21,Cenik!$A$3:$C$468,3,FALSE))</f>
        <v>0</v>
      </c>
      <c r="E21" s="30"/>
      <c r="F21" s="28">
        <f t="shared" si="1"/>
        <v>0</v>
      </c>
    </row>
    <row r="22" spans="1:9">
      <c r="A22" s="21"/>
      <c r="B22" s="29"/>
      <c r="C22" s="18">
        <f>IF(B22="",0,VLOOKUP('071304'!B22,Cenik!$A$3:$C$468,2,FALSE))</f>
        <v>0</v>
      </c>
      <c r="D22" s="18">
        <f>IF(B22="",0,VLOOKUP('071304'!B22,Cenik!$A$3:$C$468,3,FALSE))</f>
        <v>0</v>
      </c>
      <c r="E22" s="30"/>
      <c r="F22" s="28">
        <f t="shared" si="1"/>
        <v>0</v>
      </c>
    </row>
    <row r="23" spans="1:9">
      <c r="A23" s="21"/>
      <c r="B23" s="29"/>
      <c r="C23" s="18">
        <f>IF(B23="",0,VLOOKUP('071304'!B23,Cenik!$A$3:$C$468,2,FALSE))</f>
        <v>0</v>
      </c>
      <c r="D23" s="18">
        <f>IF(B23="",0,VLOOKUP('071304'!B23,Cenik!$A$3:$C$468,3,FALSE))</f>
        <v>0</v>
      </c>
      <c r="E23" s="30"/>
      <c r="F23" s="28">
        <f t="shared" si="1"/>
        <v>0</v>
      </c>
    </row>
    <row r="24" spans="1:9">
      <c r="A24" s="21"/>
      <c r="B24" s="29"/>
      <c r="C24" s="18">
        <f>IF(B24="",0,VLOOKUP('071304'!B24,Cenik!$A$3:$C$468,2,FALSE))</f>
        <v>0</v>
      </c>
      <c r="D24" s="18">
        <f>IF(B24="",0,VLOOKUP('071304'!B24,Cenik!$A$3:$C$468,3,FALSE))</f>
        <v>0</v>
      </c>
      <c r="E24" s="30"/>
      <c r="F24" s="28">
        <f t="shared" si="1"/>
        <v>0</v>
      </c>
    </row>
    <row r="25" spans="1:9">
      <c r="A25" s="21"/>
      <c r="B25" s="29"/>
      <c r="C25" s="18">
        <f>IF(B25="",0,VLOOKUP('071304'!B25,Cenik!$A$3:$C$468,2,FALSE))</f>
        <v>0</v>
      </c>
      <c r="D25" s="18">
        <f>IF(B25="",0,VLOOKUP('071304'!B25,Cenik!$A$3:$C$468,3,FALSE))</f>
        <v>0</v>
      </c>
      <c r="E25" s="30"/>
      <c r="F25" s="28">
        <f t="shared" si="1"/>
        <v>0</v>
      </c>
    </row>
    <row r="26" spans="1:9">
      <c r="A26" s="21"/>
      <c r="B26" s="29"/>
      <c r="C26" s="18">
        <f>IF(B26="",0,VLOOKUP('071304'!B26,Cenik!$A$3:$C$468,2,FALSE))</f>
        <v>0</v>
      </c>
      <c r="D26" s="18">
        <f>IF(B26="",0,VLOOKUP('071304'!B26,Cenik!$A$3:$C$468,3,FALSE))</f>
        <v>0</v>
      </c>
      <c r="E26" s="30"/>
      <c r="F26" s="28">
        <f t="shared" si="1"/>
        <v>0</v>
      </c>
    </row>
    <row r="27" spans="1:9">
      <c r="A27" s="21"/>
      <c r="B27" s="29"/>
      <c r="C27" s="18">
        <f>IF(B27="",0,VLOOKUP('071304'!B27,Cenik!$A$3:$C$468,2,FALSE))</f>
        <v>0</v>
      </c>
      <c r="D27" s="18">
        <f>IF(B27="",0,VLOOKUP('071304'!B27,Cenik!$A$3:$C$468,3,FALSE))</f>
        <v>0</v>
      </c>
      <c r="E27" s="30"/>
      <c r="F27" s="28">
        <f t="shared" si="1"/>
        <v>0</v>
      </c>
    </row>
    <row r="28" spans="1:9">
      <c r="A28" s="21"/>
      <c r="B28" s="29"/>
      <c r="C28" s="18">
        <f>IF(B28="",0,VLOOKUP('071304'!B28,Cenik!$A$3:$C$468,2,FALSE))</f>
        <v>0</v>
      </c>
      <c r="D28" s="18">
        <f>IF(B28="",0,VLOOKUP('071304'!B28,Cenik!$A$3:$C$468,3,FALSE))</f>
        <v>0</v>
      </c>
      <c r="E28" s="30"/>
      <c r="F28" s="28">
        <f t="shared" si="1"/>
        <v>0</v>
      </c>
    </row>
    <row r="29" spans="1:9" ht="13.5" thickBot="1">
      <c r="A29" s="21"/>
      <c r="B29" s="29"/>
      <c r="C29" s="18">
        <f>IF(B29="",0,VLOOKUP('071304'!B29,Cenik!$A$3:$C$468,2,FALSE))</f>
        <v>0</v>
      </c>
      <c r="D29" s="18">
        <f>IF(B29="",0,VLOOKUP('071304'!B29,Cenik!$A$3:$C$468,3,FALSE))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IF(B31="",0,VLOOKUP('071304'!B31,Cenik!$A$3:$C$468,2,FALSE))</f>
        <v>0</v>
      </c>
      <c r="D31" s="33">
        <f>IF(B31="",0,VLOOKUP('071304'!B31,Cenik!$A$3:$C$468,3,FALSE))</f>
        <v>0</v>
      </c>
      <c r="E31" s="27"/>
      <c r="F31" s="34">
        <f t="shared" ref="F31:F44" si="2">D31*E31</f>
        <v>0</v>
      </c>
      <c r="I31" s="7"/>
    </row>
    <row r="32" spans="1:9">
      <c r="A32" s="21"/>
      <c r="B32" s="29"/>
      <c r="C32" s="18">
        <f>IF(B32="",0,VLOOKUP('071304'!B32,Cenik!$A$3:$C$468,2,FALSE))</f>
        <v>0</v>
      </c>
      <c r="D32" s="18">
        <f>IF(B32="",0,VLOOKUP('071304'!B32,Cenik!$A$3:$C$468,3,FALSE))</f>
        <v>0</v>
      </c>
      <c r="E32" s="30"/>
      <c r="F32" s="28">
        <f t="shared" si="2"/>
        <v>0</v>
      </c>
      <c r="I32" s="7"/>
    </row>
    <row r="33" spans="1:6">
      <c r="A33" s="21"/>
      <c r="B33" s="29"/>
      <c r="C33" s="18">
        <f>IF(B33="",0,VLOOKUP('071304'!B33,Cenik!$A$3:$C$468,2,FALSE))</f>
        <v>0</v>
      </c>
      <c r="D33" s="18">
        <f>IF(B33="",0,VLOOKUP('071304'!B33,Cenik!$A$3:$C$468,3,FALSE))</f>
        <v>0</v>
      </c>
      <c r="E33" s="30"/>
      <c r="F33" s="28">
        <f t="shared" si="2"/>
        <v>0</v>
      </c>
    </row>
    <row r="34" spans="1:6">
      <c r="A34" s="21"/>
      <c r="B34" s="29"/>
      <c r="C34" s="18">
        <f>IF(B34="",0,VLOOKUP('071304'!B34,Cenik!$A$3:$C$468,2,FALSE))</f>
        <v>0</v>
      </c>
      <c r="D34" s="18">
        <f>IF(B34="",0,VLOOKUP('071304'!B34,Cenik!$A$3:$C$468,3,FALSE))</f>
        <v>0</v>
      </c>
      <c r="E34" s="30"/>
      <c r="F34" s="28">
        <f t="shared" si="2"/>
        <v>0</v>
      </c>
    </row>
    <row r="35" spans="1:6">
      <c r="A35" s="21"/>
      <c r="B35" s="29"/>
      <c r="C35" s="18">
        <f>IF(B35="",0,VLOOKUP('071304'!B35,Cenik!$A$3:$C$468,2,FALSE))</f>
        <v>0</v>
      </c>
      <c r="D35" s="18">
        <f>IF(B35="",0,VLOOKUP('071304'!B35,Cenik!$A$3:$C$468,3,FALSE))</f>
        <v>0</v>
      </c>
      <c r="E35" s="30"/>
      <c r="F35" s="28">
        <f t="shared" si="2"/>
        <v>0</v>
      </c>
    </row>
    <row r="36" spans="1:6">
      <c r="A36" s="21"/>
      <c r="B36" s="29"/>
      <c r="C36" s="18">
        <f>IF(B36="",0,VLOOKUP('071304'!B36,Cenik!$A$3:$C$468,2,FALSE))</f>
        <v>0</v>
      </c>
      <c r="D36" s="18">
        <f>IF(B36="",0,VLOOKUP('071304'!B36,Cenik!$A$3:$C$468,3,FALSE))</f>
        <v>0</v>
      </c>
      <c r="E36" s="30"/>
      <c r="F36" s="28">
        <f t="shared" si="2"/>
        <v>0</v>
      </c>
    </row>
    <row r="37" spans="1:6">
      <c r="A37" s="21"/>
      <c r="B37" s="29"/>
      <c r="C37" s="18">
        <f>IF(B37="",0,VLOOKUP('071304'!B37,Cenik!$A$3:$C$468,2,FALSE))</f>
        <v>0</v>
      </c>
      <c r="D37" s="18">
        <f>IF(B37="",0,VLOOKUP('071304'!B37,Cenik!$A$3:$C$468,3,FALSE))</f>
        <v>0</v>
      </c>
      <c r="E37" s="30"/>
      <c r="F37" s="28">
        <f t="shared" si="2"/>
        <v>0</v>
      </c>
    </row>
    <row r="38" spans="1:6">
      <c r="A38" s="21"/>
      <c r="B38" s="29"/>
      <c r="C38" s="18">
        <f>IF(B38="",0,VLOOKUP('071304'!B38,Cenik!$A$3:$C$468,2,FALSE))</f>
        <v>0</v>
      </c>
      <c r="D38" s="18">
        <f>IF(B38="",0,VLOOKUP('071304'!B38,Cenik!$A$3:$C$468,3,FALSE))</f>
        <v>0</v>
      </c>
      <c r="E38" s="30"/>
      <c r="F38" s="28">
        <f t="shared" si="2"/>
        <v>0</v>
      </c>
    </row>
    <row r="39" spans="1:6">
      <c r="A39" s="21"/>
      <c r="B39" s="29"/>
      <c r="C39" s="18">
        <f>IF(B39="",0,VLOOKUP('071304'!B39,Cenik!$A$3:$C$468,2,FALSE))</f>
        <v>0</v>
      </c>
      <c r="D39" s="18">
        <f>IF(B39="",0,VLOOKUP('071304'!B39,Cenik!$A$3:$C$468,3,FALSE))</f>
        <v>0</v>
      </c>
      <c r="E39" s="30"/>
      <c r="F39" s="28">
        <f t="shared" si="2"/>
        <v>0</v>
      </c>
    </row>
    <row r="40" spans="1:6">
      <c r="A40" s="21"/>
      <c r="B40" s="29"/>
      <c r="C40" s="18">
        <f>IF(B40="",0,VLOOKUP('071304'!B40,Cenik!$A$3:$C$468,2,FALSE))</f>
        <v>0</v>
      </c>
      <c r="D40" s="18">
        <f>IF(B40="",0,VLOOKUP('071304'!B40,Cenik!$A$3:$C$468,3,FALSE))</f>
        <v>0</v>
      </c>
      <c r="E40" s="30"/>
      <c r="F40" s="28">
        <f t="shared" si="2"/>
        <v>0</v>
      </c>
    </row>
    <row r="41" spans="1:6">
      <c r="A41" s="21"/>
      <c r="B41" s="29"/>
      <c r="C41" s="18">
        <f>IF(B41="",0,VLOOKUP('071304'!B41,Cenik!$A$3:$C$468,2,FALSE))</f>
        <v>0</v>
      </c>
      <c r="D41" s="18">
        <f>IF(B41="",0,VLOOKUP('071304'!B41,Cenik!$A$3:$C$468,3,FALSE))</f>
        <v>0</v>
      </c>
      <c r="E41" s="30"/>
      <c r="F41" s="28">
        <f t="shared" si="2"/>
        <v>0</v>
      </c>
    </row>
    <row r="42" spans="1:6">
      <c r="A42" s="21"/>
      <c r="B42" s="29"/>
      <c r="C42" s="18">
        <f>IF(B42="",0,VLOOKUP('071304'!B42,Cenik!$A$3:$C$468,2,FALSE))</f>
        <v>0</v>
      </c>
      <c r="D42" s="18">
        <f>IF(B42="",0,VLOOKUP('071304'!B42,Cenik!$A$3:$C$468,3,FALSE))</f>
        <v>0</v>
      </c>
      <c r="E42" s="30"/>
      <c r="F42" s="28">
        <f t="shared" si="2"/>
        <v>0</v>
      </c>
    </row>
    <row r="43" spans="1:6">
      <c r="A43" s="21"/>
      <c r="B43" s="29"/>
      <c r="C43" s="18">
        <f>IF(B43="",0,VLOOKUP('071304'!B43,Cenik!$A$3:$C$468,2,FALSE))</f>
        <v>0</v>
      </c>
      <c r="D43" s="18">
        <f>IF(B43="",0,VLOOKUP('071304'!B43,Cenik!$A$3:$C$468,3,FALSE))</f>
        <v>0</v>
      </c>
      <c r="E43" s="30"/>
      <c r="F43" s="28">
        <f t="shared" si="2"/>
        <v>0</v>
      </c>
    </row>
    <row r="44" spans="1:6" ht="13.5" thickBot="1">
      <c r="A44" s="35"/>
      <c r="B44" s="36"/>
      <c r="C44" s="37">
        <f>IF(B44="",0,VLOOKUP('071304'!B44,Cenik!$A$3:$C$468,2,FALSE))</f>
        <v>0</v>
      </c>
      <c r="D44" s="37">
        <f>IF(B44="",0,VLOOKUP('071304'!B44,Cenik!$A$3:$C$468,3,FALSE))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672</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833</v>
      </c>
      <c r="C1" s="210"/>
      <c r="D1" s="211"/>
      <c r="E1" s="215" t="s">
        <v>384</v>
      </c>
      <c r="F1" s="217" t="s">
        <v>70</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IF(B5="",0,VLOOKUP('071305'!B5,Cenik!$A$3:$C$468,2,FALSE))</f>
        <v>0</v>
      </c>
      <c r="D5" s="18">
        <f>IF(B5="",0,VLOOKUP('071305'!B5,Cenik!$A$3:$C$468,3,FALSE))</f>
        <v>0</v>
      </c>
      <c r="E5" s="19"/>
      <c r="F5" s="20">
        <f t="shared" ref="F5:F14" si="0">D5*E5</f>
        <v>0</v>
      </c>
    </row>
    <row r="6" spans="1:6">
      <c r="A6" s="21"/>
      <c r="B6" s="22"/>
      <c r="C6" s="18">
        <f>IF(B6="",0,VLOOKUP('071305'!B6,Cenik!$A$3:$C$468,2,FALSE))</f>
        <v>0</v>
      </c>
      <c r="D6" s="18">
        <f>IF(B6="",0,VLOOKUP('071305'!B6,Cenik!$A$3:$C$468,3,FALSE))</f>
        <v>0</v>
      </c>
      <c r="E6" s="23"/>
      <c r="F6" s="20">
        <f t="shared" si="0"/>
        <v>0</v>
      </c>
    </row>
    <row r="7" spans="1:6">
      <c r="A7" s="21"/>
      <c r="B7" s="22"/>
      <c r="C7" s="18">
        <f>IF(B7="",0,VLOOKUP('071305'!B7,Cenik!$A$3:$C$468,2,FALSE))</f>
        <v>0</v>
      </c>
      <c r="D7" s="18">
        <f>IF(B7="",0,VLOOKUP('071305'!B7,Cenik!$A$3:$C$468,3,FALSE))</f>
        <v>0</v>
      </c>
      <c r="E7" s="23"/>
      <c r="F7" s="20">
        <f t="shared" si="0"/>
        <v>0</v>
      </c>
    </row>
    <row r="8" spans="1:6">
      <c r="A8" s="21"/>
      <c r="B8" s="22"/>
      <c r="C8" s="18">
        <f>IF(B8="",0,VLOOKUP('071305'!B8,Cenik!$A$3:$C$468,2,FALSE))</f>
        <v>0</v>
      </c>
      <c r="D8" s="18">
        <f>IF(B8="",0,VLOOKUP('071305'!B8,Cenik!$A$3:$C$468,3,FALSE))</f>
        <v>0</v>
      </c>
      <c r="E8" s="23"/>
      <c r="F8" s="20">
        <f t="shared" si="0"/>
        <v>0</v>
      </c>
    </row>
    <row r="9" spans="1:6">
      <c r="A9" s="21"/>
      <c r="B9" s="22"/>
      <c r="C9" s="18">
        <f>IF(B9="",0,VLOOKUP('071305'!B9,Cenik!$A$3:$C$468,2,FALSE))</f>
        <v>0</v>
      </c>
      <c r="D9" s="18">
        <f>IF(B9="",0,VLOOKUP('071305'!B9,Cenik!$A$3:$C$468,3,FALSE))</f>
        <v>0</v>
      </c>
      <c r="E9" s="23"/>
      <c r="F9" s="20">
        <f t="shared" si="0"/>
        <v>0</v>
      </c>
    </row>
    <row r="10" spans="1:6">
      <c r="A10" s="21"/>
      <c r="B10" s="22"/>
      <c r="C10" s="18">
        <f>IF(B10="",0,VLOOKUP('071305'!B10,Cenik!$A$3:$C$468,2,FALSE))</f>
        <v>0</v>
      </c>
      <c r="D10" s="18">
        <f>IF(B10="",0,VLOOKUP('071305'!B10,Cenik!$A$3:$C$468,3,FALSE))</f>
        <v>0</v>
      </c>
      <c r="E10" s="23"/>
      <c r="F10" s="20">
        <f t="shared" si="0"/>
        <v>0</v>
      </c>
    </row>
    <row r="11" spans="1:6">
      <c r="A11" s="21"/>
      <c r="B11" s="22"/>
      <c r="C11" s="18">
        <f>IF(B11="",0,VLOOKUP('071305'!B11,Cenik!$A$3:$C$468,2,FALSE))</f>
        <v>0</v>
      </c>
      <c r="D11" s="18">
        <f>IF(B11="",0,VLOOKUP('071305'!B11,Cenik!$A$3:$C$468,3,FALSE))</f>
        <v>0</v>
      </c>
      <c r="E11" s="23"/>
      <c r="F11" s="20">
        <f t="shared" si="0"/>
        <v>0</v>
      </c>
    </row>
    <row r="12" spans="1:6">
      <c r="A12" s="21"/>
      <c r="B12" s="22"/>
      <c r="C12" s="18">
        <f>IF(B12="",0,VLOOKUP('071305'!B12,Cenik!$A$3:$C$468,2,FALSE))</f>
        <v>0</v>
      </c>
      <c r="D12" s="18">
        <f>IF(B12="",0,VLOOKUP('071305'!B12,Cenik!$A$3:$C$468,3,FALSE))</f>
        <v>0</v>
      </c>
      <c r="E12" s="23"/>
      <c r="F12" s="20">
        <f t="shared" si="0"/>
        <v>0</v>
      </c>
    </row>
    <row r="13" spans="1:6">
      <c r="A13" s="21"/>
      <c r="B13" s="22"/>
      <c r="C13" s="18">
        <f>IF(B13="",0,VLOOKUP('071305'!B13,Cenik!$A$3:$C$468,2,FALSE))</f>
        <v>0</v>
      </c>
      <c r="D13" s="18">
        <f>IF(B13="",0,VLOOKUP('071305'!B13,Cenik!$A$3:$C$468,3,FALSE))</f>
        <v>0</v>
      </c>
      <c r="E13" s="23"/>
      <c r="F13" s="20">
        <f t="shared" si="0"/>
        <v>0</v>
      </c>
    </row>
    <row r="14" spans="1:6" ht="13.5" thickBot="1">
      <c r="A14" s="21"/>
      <c r="B14" s="22"/>
      <c r="C14" s="18">
        <f>IF(B14="",0,VLOOKUP('071305'!B14,Cenik!$A$3:$C$468,2,FALSE))</f>
        <v>0</v>
      </c>
      <c r="D14" s="18">
        <f>IF(B14="",0,VLOOKUP('071305'!B14,Cenik!$A$3:$C$468,3,FALSE))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IF(B16="",0,VLOOKUP('071305'!B16,Cenik!$A$3:$C$468,2,FALSE))</f>
        <v>0</v>
      </c>
      <c r="D16" s="18">
        <f>IF(B16="",0,VLOOKUP('071305'!B16,Cenik!$A$3:$C$468,3,FALSE))</f>
        <v>0</v>
      </c>
      <c r="E16" s="27"/>
      <c r="F16" s="28">
        <f t="shared" ref="F16:F29" si="1">D16*E16</f>
        <v>0</v>
      </c>
    </row>
    <row r="17" spans="1:9">
      <c r="A17" s="21"/>
      <c r="B17" s="29"/>
      <c r="C17" s="18">
        <f>IF(B17="",0,VLOOKUP('071305'!B17,Cenik!$A$3:$C$468,2,FALSE))</f>
        <v>0</v>
      </c>
      <c r="D17" s="18">
        <f>IF(B17="",0,VLOOKUP('071305'!B17,Cenik!$A$3:$C$468,3,FALSE))</f>
        <v>0</v>
      </c>
      <c r="E17" s="30"/>
      <c r="F17" s="28">
        <f t="shared" si="1"/>
        <v>0</v>
      </c>
    </row>
    <row r="18" spans="1:9">
      <c r="A18" s="21"/>
      <c r="B18" s="31"/>
      <c r="C18" s="18">
        <f>IF(B18="",0,VLOOKUP('071305'!B18,Cenik!$A$3:$C$468,2,FALSE))</f>
        <v>0</v>
      </c>
      <c r="D18" s="18">
        <f>IF(B18="",0,VLOOKUP('071305'!B18,Cenik!$A$3:$C$468,3,FALSE))</f>
        <v>0</v>
      </c>
      <c r="E18" s="30"/>
      <c r="F18" s="28">
        <f t="shared" si="1"/>
        <v>0</v>
      </c>
    </row>
    <row r="19" spans="1:9">
      <c r="A19" s="21"/>
      <c r="B19" s="29"/>
      <c r="C19" s="18">
        <f>IF(B19="",0,VLOOKUP('071305'!B19,Cenik!$A$3:$C$468,2,FALSE))</f>
        <v>0</v>
      </c>
      <c r="D19" s="18">
        <f>IF(B19="",0,VLOOKUP('071305'!B19,Cenik!$A$3:$C$468,3,FALSE))</f>
        <v>0</v>
      </c>
      <c r="E19" s="30"/>
      <c r="F19" s="28">
        <f t="shared" si="1"/>
        <v>0</v>
      </c>
    </row>
    <row r="20" spans="1:9">
      <c r="A20" s="21"/>
      <c r="B20" s="29"/>
      <c r="C20" s="18">
        <f>IF(B20="",0,VLOOKUP('071305'!B20,Cenik!$A$3:$C$468,2,FALSE))</f>
        <v>0</v>
      </c>
      <c r="D20" s="18">
        <f>IF(B20="",0,VLOOKUP('071305'!B20,Cenik!$A$3:$C$468,3,FALSE))</f>
        <v>0</v>
      </c>
      <c r="E20" s="30"/>
      <c r="F20" s="28">
        <f t="shared" si="1"/>
        <v>0</v>
      </c>
    </row>
    <row r="21" spans="1:9">
      <c r="A21" s="21"/>
      <c r="B21" s="29"/>
      <c r="C21" s="18">
        <f>IF(B21="",0,VLOOKUP('071305'!B21,Cenik!$A$3:$C$468,2,FALSE))</f>
        <v>0</v>
      </c>
      <c r="D21" s="18">
        <f>IF(B21="",0,VLOOKUP('071305'!B21,Cenik!$A$3:$C$468,3,FALSE))</f>
        <v>0</v>
      </c>
      <c r="E21" s="30"/>
      <c r="F21" s="28">
        <f t="shared" si="1"/>
        <v>0</v>
      </c>
    </row>
    <row r="22" spans="1:9">
      <c r="A22" s="21"/>
      <c r="B22" s="29"/>
      <c r="C22" s="18">
        <f>IF(B22="",0,VLOOKUP('071305'!B22,Cenik!$A$3:$C$468,2,FALSE))</f>
        <v>0</v>
      </c>
      <c r="D22" s="18">
        <f>IF(B22="",0,VLOOKUP('071305'!B22,Cenik!$A$3:$C$468,3,FALSE))</f>
        <v>0</v>
      </c>
      <c r="E22" s="30"/>
      <c r="F22" s="28">
        <f t="shared" si="1"/>
        <v>0</v>
      </c>
    </row>
    <row r="23" spans="1:9">
      <c r="A23" s="21"/>
      <c r="B23" s="29"/>
      <c r="C23" s="18">
        <f>IF(B23="",0,VLOOKUP('071305'!B23,Cenik!$A$3:$C$468,2,FALSE))</f>
        <v>0</v>
      </c>
      <c r="D23" s="18">
        <f>IF(B23="",0,VLOOKUP('071305'!B23,Cenik!$A$3:$C$468,3,FALSE))</f>
        <v>0</v>
      </c>
      <c r="E23" s="30"/>
      <c r="F23" s="28">
        <f t="shared" si="1"/>
        <v>0</v>
      </c>
    </row>
    <row r="24" spans="1:9">
      <c r="A24" s="21"/>
      <c r="B24" s="29"/>
      <c r="C24" s="18">
        <f>IF(B24="",0,VLOOKUP('071305'!B24,Cenik!$A$3:$C$468,2,FALSE))</f>
        <v>0</v>
      </c>
      <c r="D24" s="18">
        <f>IF(B24="",0,VLOOKUP('071305'!B24,Cenik!$A$3:$C$468,3,FALSE))</f>
        <v>0</v>
      </c>
      <c r="E24" s="30"/>
      <c r="F24" s="28">
        <f t="shared" si="1"/>
        <v>0</v>
      </c>
    </row>
    <row r="25" spans="1:9">
      <c r="A25" s="21"/>
      <c r="B25" s="29"/>
      <c r="C25" s="18">
        <f>IF(B25="",0,VLOOKUP('071305'!B25,Cenik!$A$3:$C$468,2,FALSE))</f>
        <v>0</v>
      </c>
      <c r="D25" s="18">
        <f>IF(B25="",0,VLOOKUP('071305'!B25,Cenik!$A$3:$C$468,3,FALSE))</f>
        <v>0</v>
      </c>
      <c r="E25" s="30"/>
      <c r="F25" s="28">
        <f t="shared" si="1"/>
        <v>0</v>
      </c>
    </row>
    <row r="26" spans="1:9">
      <c r="A26" s="21"/>
      <c r="B26" s="29"/>
      <c r="C26" s="18">
        <f>IF(B26="",0,VLOOKUP('071305'!B26,Cenik!$A$3:$C$468,2,FALSE))</f>
        <v>0</v>
      </c>
      <c r="D26" s="18">
        <f>IF(B26="",0,VLOOKUP('071305'!B26,Cenik!$A$3:$C$468,3,FALSE))</f>
        <v>0</v>
      </c>
      <c r="E26" s="30"/>
      <c r="F26" s="28">
        <f t="shared" si="1"/>
        <v>0</v>
      </c>
    </row>
    <row r="27" spans="1:9">
      <c r="A27" s="21"/>
      <c r="B27" s="29"/>
      <c r="C27" s="18">
        <f>IF(B27="",0,VLOOKUP('071305'!B27,Cenik!$A$3:$C$468,2,FALSE))</f>
        <v>0</v>
      </c>
      <c r="D27" s="18">
        <f>IF(B27="",0,VLOOKUP('071305'!B27,Cenik!$A$3:$C$468,3,FALSE))</f>
        <v>0</v>
      </c>
      <c r="E27" s="30"/>
      <c r="F27" s="28">
        <f t="shared" si="1"/>
        <v>0</v>
      </c>
    </row>
    <row r="28" spans="1:9">
      <c r="A28" s="21"/>
      <c r="B28" s="29"/>
      <c r="C28" s="18">
        <f>IF(B28="",0,VLOOKUP('071305'!B28,Cenik!$A$3:$C$468,2,FALSE))</f>
        <v>0</v>
      </c>
      <c r="D28" s="18">
        <f>IF(B28="",0,VLOOKUP('071305'!B28,Cenik!$A$3:$C$468,3,FALSE))</f>
        <v>0</v>
      </c>
      <c r="E28" s="30"/>
      <c r="F28" s="28">
        <f t="shared" si="1"/>
        <v>0</v>
      </c>
    </row>
    <row r="29" spans="1:9" ht="13.5" thickBot="1">
      <c r="A29" s="21"/>
      <c r="B29" s="29"/>
      <c r="C29" s="18">
        <f>IF(B29="",0,VLOOKUP('071305'!B29,Cenik!$A$3:$C$468,2,FALSE))</f>
        <v>0</v>
      </c>
      <c r="D29" s="18">
        <f>IF(B29="",0,VLOOKUP('071305'!B29,Cenik!$A$3:$C$468,3,FALSE))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IF(B31="",0,VLOOKUP('071305'!B31,Cenik!$A$3:$C$468,2,FALSE))</f>
        <v>0</v>
      </c>
      <c r="D31" s="33">
        <f>IF(B31="",0,VLOOKUP('071305'!B31,Cenik!$A$3:$C$468,3,FALSE))</f>
        <v>0</v>
      </c>
      <c r="E31" s="27"/>
      <c r="F31" s="34">
        <f t="shared" ref="F31:F44" si="2">D31*E31</f>
        <v>0</v>
      </c>
      <c r="I31" s="7"/>
    </row>
    <row r="32" spans="1:9">
      <c r="A32" s="21"/>
      <c r="B32" s="29"/>
      <c r="C32" s="18">
        <f>IF(B32="",0,VLOOKUP('071305'!B32,Cenik!$A$3:$C$468,2,FALSE))</f>
        <v>0</v>
      </c>
      <c r="D32" s="18">
        <f>IF(B32="",0,VLOOKUP('071305'!B32,Cenik!$A$3:$C$468,3,FALSE))</f>
        <v>0</v>
      </c>
      <c r="E32" s="30"/>
      <c r="F32" s="28">
        <f t="shared" si="2"/>
        <v>0</v>
      </c>
      <c r="I32" s="7"/>
    </row>
    <row r="33" spans="1:6">
      <c r="A33" s="21"/>
      <c r="B33" s="29"/>
      <c r="C33" s="18">
        <f>IF(B33="",0,VLOOKUP('071305'!B33,Cenik!$A$3:$C$468,2,FALSE))</f>
        <v>0</v>
      </c>
      <c r="D33" s="18">
        <f>IF(B33="",0,VLOOKUP('071305'!B33,Cenik!$A$3:$C$468,3,FALSE))</f>
        <v>0</v>
      </c>
      <c r="E33" s="30"/>
      <c r="F33" s="28">
        <f t="shared" si="2"/>
        <v>0</v>
      </c>
    </row>
    <row r="34" spans="1:6">
      <c r="A34" s="21"/>
      <c r="B34" s="29"/>
      <c r="C34" s="18">
        <f>IF(B34="",0,VLOOKUP('071305'!B34,Cenik!$A$3:$C$468,2,FALSE))</f>
        <v>0</v>
      </c>
      <c r="D34" s="18">
        <f>IF(B34="",0,VLOOKUP('071305'!B34,Cenik!$A$3:$C$468,3,FALSE))</f>
        <v>0</v>
      </c>
      <c r="E34" s="30"/>
      <c r="F34" s="28">
        <f t="shared" si="2"/>
        <v>0</v>
      </c>
    </row>
    <row r="35" spans="1:6">
      <c r="A35" s="21"/>
      <c r="B35" s="29"/>
      <c r="C35" s="18">
        <f>IF(B35="",0,VLOOKUP('071305'!B35,Cenik!$A$3:$C$468,2,FALSE))</f>
        <v>0</v>
      </c>
      <c r="D35" s="18">
        <f>IF(B35="",0,VLOOKUP('071305'!B35,Cenik!$A$3:$C$468,3,FALSE))</f>
        <v>0</v>
      </c>
      <c r="E35" s="30"/>
      <c r="F35" s="28">
        <f t="shared" si="2"/>
        <v>0</v>
      </c>
    </row>
    <row r="36" spans="1:6">
      <c r="A36" s="21"/>
      <c r="B36" s="29"/>
      <c r="C36" s="18">
        <f>IF(B36="",0,VLOOKUP('071305'!B36,Cenik!$A$3:$C$468,2,FALSE))</f>
        <v>0</v>
      </c>
      <c r="D36" s="18">
        <f>IF(B36="",0,VLOOKUP('071305'!B36,Cenik!$A$3:$C$468,3,FALSE))</f>
        <v>0</v>
      </c>
      <c r="E36" s="30"/>
      <c r="F36" s="28">
        <f t="shared" si="2"/>
        <v>0</v>
      </c>
    </row>
    <row r="37" spans="1:6">
      <c r="A37" s="21"/>
      <c r="B37" s="29"/>
      <c r="C37" s="18">
        <f>IF(B37="",0,VLOOKUP('071305'!B37,Cenik!$A$3:$C$468,2,FALSE))</f>
        <v>0</v>
      </c>
      <c r="D37" s="18">
        <f>IF(B37="",0,VLOOKUP('071305'!B37,Cenik!$A$3:$C$468,3,FALSE))</f>
        <v>0</v>
      </c>
      <c r="E37" s="30"/>
      <c r="F37" s="28">
        <f t="shared" si="2"/>
        <v>0</v>
      </c>
    </row>
    <row r="38" spans="1:6">
      <c r="A38" s="21"/>
      <c r="B38" s="29"/>
      <c r="C38" s="18">
        <f>IF(B38="",0,VLOOKUP('071305'!B38,Cenik!$A$3:$C$468,2,FALSE))</f>
        <v>0</v>
      </c>
      <c r="D38" s="18">
        <f>IF(B38="",0,VLOOKUP('071305'!B38,Cenik!$A$3:$C$468,3,FALSE))</f>
        <v>0</v>
      </c>
      <c r="E38" s="30"/>
      <c r="F38" s="28">
        <f t="shared" si="2"/>
        <v>0</v>
      </c>
    </row>
    <row r="39" spans="1:6">
      <c r="A39" s="21"/>
      <c r="B39" s="29"/>
      <c r="C39" s="18">
        <f>IF(B39="",0,VLOOKUP('071305'!B39,Cenik!$A$3:$C$468,2,FALSE))</f>
        <v>0</v>
      </c>
      <c r="D39" s="18">
        <f>IF(B39="",0,VLOOKUP('071305'!B39,Cenik!$A$3:$C$468,3,FALSE))</f>
        <v>0</v>
      </c>
      <c r="E39" s="30"/>
      <c r="F39" s="28">
        <f t="shared" si="2"/>
        <v>0</v>
      </c>
    </row>
    <row r="40" spans="1:6">
      <c r="A40" s="21"/>
      <c r="B40" s="29"/>
      <c r="C40" s="18">
        <f>IF(B40="",0,VLOOKUP('071305'!B40,Cenik!$A$3:$C$468,2,FALSE))</f>
        <v>0</v>
      </c>
      <c r="D40" s="18">
        <f>IF(B40="",0,VLOOKUP('071305'!B40,Cenik!$A$3:$C$468,3,FALSE))</f>
        <v>0</v>
      </c>
      <c r="E40" s="30"/>
      <c r="F40" s="28">
        <f t="shared" si="2"/>
        <v>0</v>
      </c>
    </row>
    <row r="41" spans="1:6">
      <c r="A41" s="21"/>
      <c r="B41" s="29"/>
      <c r="C41" s="18">
        <f>IF(B41="",0,VLOOKUP('071305'!B41,Cenik!$A$3:$C$468,2,FALSE))</f>
        <v>0</v>
      </c>
      <c r="D41" s="18">
        <f>IF(B41="",0,VLOOKUP('071305'!B41,Cenik!$A$3:$C$468,3,FALSE))</f>
        <v>0</v>
      </c>
      <c r="E41" s="30"/>
      <c r="F41" s="28">
        <f t="shared" si="2"/>
        <v>0</v>
      </c>
    </row>
    <row r="42" spans="1:6">
      <c r="A42" s="21"/>
      <c r="B42" s="29"/>
      <c r="C42" s="18">
        <f>IF(B42="",0,VLOOKUP('071305'!B42,Cenik!$A$3:$C$468,2,FALSE))</f>
        <v>0</v>
      </c>
      <c r="D42" s="18">
        <f>IF(B42="",0,VLOOKUP('071305'!B42,Cenik!$A$3:$C$468,3,FALSE))</f>
        <v>0</v>
      </c>
      <c r="E42" s="30"/>
      <c r="F42" s="28">
        <f t="shared" si="2"/>
        <v>0</v>
      </c>
    </row>
    <row r="43" spans="1:6">
      <c r="A43" s="21"/>
      <c r="B43" s="29"/>
      <c r="C43" s="18">
        <f>IF(B43="",0,VLOOKUP('071305'!B43,Cenik!$A$3:$C$468,2,FALSE))</f>
        <v>0</v>
      </c>
      <c r="D43" s="18">
        <f>IF(B43="",0,VLOOKUP('071305'!B43,Cenik!$A$3:$C$468,3,FALSE))</f>
        <v>0</v>
      </c>
      <c r="E43" s="30"/>
      <c r="F43" s="28">
        <f t="shared" si="2"/>
        <v>0</v>
      </c>
    </row>
    <row r="44" spans="1:6" ht="13.5" thickBot="1">
      <c r="A44" s="35"/>
      <c r="B44" s="36"/>
      <c r="C44" s="37">
        <f>IF(B44="",0,VLOOKUP('071305'!B44,Cenik!$A$3:$C$468,2,FALSE))</f>
        <v>0</v>
      </c>
      <c r="D44" s="37">
        <f>IF(B44="",0,VLOOKUP('071305'!B44,Cenik!$A$3:$C$468,3,FALSE))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735</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834</v>
      </c>
      <c r="C1" s="210"/>
      <c r="D1" s="211"/>
      <c r="E1" s="215" t="s">
        <v>384</v>
      </c>
      <c r="F1" s="217" t="s">
        <v>62</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IF(B5="",0,VLOOKUP('071401'!B5,Cenik!$A$3:$C$468,2,FALSE))</f>
        <v>0</v>
      </c>
      <c r="D5" s="18">
        <f>IF(B5="",0,VLOOKUP('071401'!B5,Cenik!$A$3:$C$468,3,FALSE))</f>
        <v>0</v>
      </c>
      <c r="E5" s="19"/>
      <c r="F5" s="20">
        <f t="shared" ref="F5:F14" si="0">D5*E5</f>
        <v>0</v>
      </c>
    </row>
    <row r="6" spans="1:6">
      <c r="A6" s="21"/>
      <c r="B6" s="22"/>
      <c r="C6" s="18">
        <f>IF(B6="",0,VLOOKUP('071401'!B6,Cenik!$A$3:$C$468,2,FALSE))</f>
        <v>0</v>
      </c>
      <c r="D6" s="18">
        <f>IF(B6="",0,VLOOKUP('071401'!B6,Cenik!$A$3:$C$468,3,FALSE))</f>
        <v>0</v>
      </c>
      <c r="E6" s="23"/>
      <c r="F6" s="20">
        <f t="shared" si="0"/>
        <v>0</v>
      </c>
    </row>
    <row r="7" spans="1:6">
      <c r="A7" s="21"/>
      <c r="B7" s="22"/>
      <c r="C7" s="18">
        <f>IF(B7="",0,VLOOKUP('071401'!B7,Cenik!$A$3:$C$468,2,FALSE))</f>
        <v>0</v>
      </c>
      <c r="D7" s="18">
        <f>IF(B7="",0,VLOOKUP('071401'!B7,Cenik!$A$3:$C$468,3,FALSE))</f>
        <v>0</v>
      </c>
      <c r="E7" s="23"/>
      <c r="F7" s="20">
        <f t="shared" si="0"/>
        <v>0</v>
      </c>
    </row>
    <row r="8" spans="1:6">
      <c r="A8" s="21"/>
      <c r="B8" s="22"/>
      <c r="C8" s="18">
        <f>IF(B8="",0,VLOOKUP('071401'!B8,Cenik!$A$3:$C$468,2,FALSE))</f>
        <v>0</v>
      </c>
      <c r="D8" s="18">
        <f>IF(B8="",0,VLOOKUP('071401'!B8,Cenik!$A$3:$C$468,3,FALSE))</f>
        <v>0</v>
      </c>
      <c r="E8" s="23"/>
      <c r="F8" s="20">
        <f t="shared" si="0"/>
        <v>0</v>
      </c>
    </row>
    <row r="9" spans="1:6">
      <c r="A9" s="21"/>
      <c r="B9" s="22"/>
      <c r="C9" s="18">
        <f>IF(B9="",0,VLOOKUP('071401'!B9,Cenik!$A$3:$C$468,2,FALSE))</f>
        <v>0</v>
      </c>
      <c r="D9" s="18">
        <f>IF(B9="",0,VLOOKUP('071401'!B9,Cenik!$A$3:$C$468,3,FALSE))</f>
        <v>0</v>
      </c>
      <c r="E9" s="23"/>
      <c r="F9" s="20">
        <f t="shared" si="0"/>
        <v>0</v>
      </c>
    </row>
    <row r="10" spans="1:6">
      <c r="A10" s="21"/>
      <c r="B10" s="22"/>
      <c r="C10" s="18">
        <f>IF(B10="",0,VLOOKUP('071401'!B10,Cenik!$A$3:$C$468,2,FALSE))</f>
        <v>0</v>
      </c>
      <c r="D10" s="18">
        <f>IF(B10="",0,VLOOKUP('071401'!B10,Cenik!$A$3:$C$468,3,FALSE))</f>
        <v>0</v>
      </c>
      <c r="E10" s="23"/>
      <c r="F10" s="20">
        <f t="shared" si="0"/>
        <v>0</v>
      </c>
    </row>
    <row r="11" spans="1:6">
      <c r="A11" s="21"/>
      <c r="B11" s="22"/>
      <c r="C11" s="18">
        <f>IF(B11="",0,VLOOKUP('071401'!B11,Cenik!$A$3:$C$468,2,FALSE))</f>
        <v>0</v>
      </c>
      <c r="D11" s="18">
        <f>IF(B11="",0,VLOOKUP('071401'!B11,Cenik!$A$3:$C$468,3,FALSE))</f>
        <v>0</v>
      </c>
      <c r="E11" s="23"/>
      <c r="F11" s="20">
        <f t="shared" si="0"/>
        <v>0</v>
      </c>
    </row>
    <row r="12" spans="1:6">
      <c r="A12" s="21"/>
      <c r="B12" s="22"/>
      <c r="C12" s="18">
        <f>IF(B12="",0,VLOOKUP('071401'!B12,Cenik!$A$3:$C$468,2,FALSE))</f>
        <v>0</v>
      </c>
      <c r="D12" s="18">
        <f>IF(B12="",0,VLOOKUP('071401'!B12,Cenik!$A$3:$C$468,3,FALSE))</f>
        <v>0</v>
      </c>
      <c r="E12" s="23"/>
      <c r="F12" s="20">
        <f t="shared" si="0"/>
        <v>0</v>
      </c>
    </row>
    <row r="13" spans="1:6">
      <c r="A13" s="21"/>
      <c r="B13" s="22"/>
      <c r="C13" s="18">
        <f>IF(B13="",0,VLOOKUP('071401'!B13,Cenik!$A$3:$C$468,2,FALSE))</f>
        <v>0</v>
      </c>
      <c r="D13" s="18">
        <f>IF(B13="",0,VLOOKUP('071401'!B13,Cenik!$A$3:$C$468,3,FALSE))</f>
        <v>0</v>
      </c>
      <c r="E13" s="23"/>
      <c r="F13" s="20">
        <f t="shared" si="0"/>
        <v>0</v>
      </c>
    </row>
    <row r="14" spans="1:6" ht="13.5" thickBot="1">
      <c r="A14" s="21"/>
      <c r="B14" s="22"/>
      <c r="C14" s="18">
        <f>IF(B14="",0,VLOOKUP('071401'!B14,Cenik!$A$3:$C$468,2,FALSE))</f>
        <v>0</v>
      </c>
      <c r="D14" s="18">
        <f>IF(B14="",0,VLOOKUP('071401'!B14,Cenik!$A$3:$C$468,3,FALSE))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IF(B16="",0,VLOOKUP('071401'!B16,Cenik!$A$3:$C$468,2,FALSE))</f>
        <v>0</v>
      </c>
      <c r="D16" s="18">
        <f>IF(B16="",0,VLOOKUP('071401'!B16,Cenik!$A$3:$C$468,3,FALSE))</f>
        <v>0</v>
      </c>
      <c r="E16" s="27"/>
      <c r="F16" s="28">
        <f t="shared" ref="F16:F29" si="1">D16*E16</f>
        <v>0</v>
      </c>
    </row>
    <row r="17" spans="1:9">
      <c r="A17" s="21"/>
      <c r="B17" s="29"/>
      <c r="C17" s="18">
        <f>IF(B17="",0,VLOOKUP('071401'!B17,Cenik!$A$3:$C$468,2,FALSE))</f>
        <v>0</v>
      </c>
      <c r="D17" s="18">
        <f>IF(B17="",0,VLOOKUP('071401'!B17,Cenik!$A$3:$C$468,3,FALSE))</f>
        <v>0</v>
      </c>
      <c r="E17" s="30"/>
      <c r="F17" s="28">
        <f t="shared" si="1"/>
        <v>0</v>
      </c>
    </row>
    <row r="18" spans="1:9">
      <c r="A18" s="21"/>
      <c r="B18" s="31"/>
      <c r="C18" s="18">
        <f>IF(B18="",0,VLOOKUP('071401'!B18,Cenik!$A$3:$C$468,2,FALSE))</f>
        <v>0</v>
      </c>
      <c r="D18" s="18">
        <f>IF(B18="",0,VLOOKUP('071401'!B18,Cenik!$A$3:$C$468,3,FALSE))</f>
        <v>0</v>
      </c>
      <c r="E18" s="30"/>
      <c r="F18" s="28">
        <f t="shared" si="1"/>
        <v>0</v>
      </c>
    </row>
    <row r="19" spans="1:9">
      <c r="A19" s="21"/>
      <c r="B19" s="29"/>
      <c r="C19" s="18">
        <f>IF(B19="",0,VLOOKUP('071401'!B19,Cenik!$A$3:$C$468,2,FALSE))</f>
        <v>0</v>
      </c>
      <c r="D19" s="18">
        <f>IF(B19="",0,VLOOKUP('071401'!B19,Cenik!$A$3:$C$468,3,FALSE))</f>
        <v>0</v>
      </c>
      <c r="E19" s="30"/>
      <c r="F19" s="28">
        <f t="shared" si="1"/>
        <v>0</v>
      </c>
    </row>
    <row r="20" spans="1:9">
      <c r="A20" s="21"/>
      <c r="B20" s="29"/>
      <c r="C20" s="18">
        <f>IF(B20="",0,VLOOKUP('071401'!B20,Cenik!$A$3:$C$468,2,FALSE))</f>
        <v>0</v>
      </c>
      <c r="D20" s="18">
        <f>IF(B20="",0,VLOOKUP('071401'!B20,Cenik!$A$3:$C$468,3,FALSE))</f>
        <v>0</v>
      </c>
      <c r="E20" s="30"/>
      <c r="F20" s="28">
        <f t="shared" si="1"/>
        <v>0</v>
      </c>
    </row>
    <row r="21" spans="1:9">
      <c r="A21" s="21"/>
      <c r="B21" s="29"/>
      <c r="C21" s="18">
        <f>IF(B21="",0,VLOOKUP('071401'!B21,Cenik!$A$3:$C$468,2,FALSE))</f>
        <v>0</v>
      </c>
      <c r="D21" s="18">
        <f>IF(B21="",0,VLOOKUP('071401'!B21,Cenik!$A$3:$C$468,3,FALSE))</f>
        <v>0</v>
      </c>
      <c r="E21" s="30"/>
      <c r="F21" s="28">
        <f t="shared" si="1"/>
        <v>0</v>
      </c>
    </row>
    <row r="22" spans="1:9">
      <c r="A22" s="21"/>
      <c r="B22" s="29"/>
      <c r="C22" s="18">
        <f>IF(B22="",0,VLOOKUP('071401'!B22,Cenik!$A$3:$C$468,2,FALSE))</f>
        <v>0</v>
      </c>
      <c r="D22" s="18">
        <f>IF(B22="",0,VLOOKUP('071401'!B22,Cenik!$A$3:$C$468,3,FALSE))</f>
        <v>0</v>
      </c>
      <c r="E22" s="30"/>
      <c r="F22" s="28">
        <f t="shared" si="1"/>
        <v>0</v>
      </c>
    </row>
    <row r="23" spans="1:9">
      <c r="A23" s="21"/>
      <c r="B23" s="29"/>
      <c r="C23" s="18">
        <f>IF(B23="",0,VLOOKUP('071401'!B23,Cenik!$A$3:$C$468,2,FALSE))</f>
        <v>0</v>
      </c>
      <c r="D23" s="18">
        <f>IF(B23="",0,VLOOKUP('071401'!B23,Cenik!$A$3:$C$468,3,FALSE))</f>
        <v>0</v>
      </c>
      <c r="E23" s="30"/>
      <c r="F23" s="28">
        <f t="shared" si="1"/>
        <v>0</v>
      </c>
    </row>
    <row r="24" spans="1:9">
      <c r="A24" s="21"/>
      <c r="B24" s="29"/>
      <c r="C24" s="18">
        <f>IF(B24="",0,VLOOKUP('071401'!B24,Cenik!$A$3:$C$468,2,FALSE))</f>
        <v>0</v>
      </c>
      <c r="D24" s="18">
        <f>IF(B24="",0,VLOOKUP('071401'!B24,Cenik!$A$3:$C$468,3,FALSE))</f>
        <v>0</v>
      </c>
      <c r="E24" s="30"/>
      <c r="F24" s="28">
        <f t="shared" si="1"/>
        <v>0</v>
      </c>
    </row>
    <row r="25" spans="1:9">
      <c r="A25" s="21"/>
      <c r="B25" s="29"/>
      <c r="C25" s="18">
        <f>IF(B25="",0,VLOOKUP('071401'!B25,Cenik!$A$3:$C$468,2,FALSE))</f>
        <v>0</v>
      </c>
      <c r="D25" s="18">
        <f>IF(B25="",0,VLOOKUP('071401'!B25,Cenik!$A$3:$C$468,3,FALSE))</f>
        <v>0</v>
      </c>
      <c r="E25" s="30"/>
      <c r="F25" s="28">
        <f t="shared" si="1"/>
        <v>0</v>
      </c>
    </row>
    <row r="26" spans="1:9">
      <c r="A26" s="21"/>
      <c r="B26" s="29"/>
      <c r="C26" s="18">
        <f>IF(B26="",0,VLOOKUP('071401'!B26,Cenik!$A$3:$C$468,2,FALSE))</f>
        <v>0</v>
      </c>
      <c r="D26" s="18">
        <f>IF(B26="",0,VLOOKUP('071401'!B26,Cenik!$A$3:$C$468,3,FALSE))</f>
        <v>0</v>
      </c>
      <c r="E26" s="30"/>
      <c r="F26" s="28">
        <f t="shared" si="1"/>
        <v>0</v>
      </c>
    </row>
    <row r="27" spans="1:9">
      <c r="A27" s="21"/>
      <c r="B27" s="29"/>
      <c r="C27" s="18">
        <f>IF(B27="",0,VLOOKUP('071401'!B27,Cenik!$A$3:$C$468,2,FALSE))</f>
        <v>0</v>
      </c>
      <c r="D27" s="18">
        <f>IF(B27="",0,VLOOKUP('071401'!B27,Cenik!$A$3:$C$468,3,FALSE))</f>
        <v>0</v>
      </c>
      <c r="E27" s="30"/>
      <c r="F27" s="28">
        <f t="shared" si="1"/>
        <v>0</v>
      </c>
    </row>
    <row r="28" spans="1:9">
      <c r="A28" s="21"/>
      <c r="B28" s="29"/>
      <c r="C28" s="18">
        <f>IF(B28="",0,VLOOKUP('071401'!B28,Cenik!$A$3:$C$468,2,FALSE))</f>
        <v>0</v>
      </c>
      <c r="D28" s="18">
        <f>IF(B28="",0,VLOOKUP('071401'!B28,Cenik!$A$3:$C$468,3,FALSE))</f>
        <v>0</v>
      </c>
      <c r="E28" s="30"/>
      <c r="F28" s="28">
        <f t="shared" si="1"/>
        <v>0</v>
      </c>
    </row>
    <row r="29" spans="1:9" ht="13.5" thickBot="1">
      <c r="A29" s="21"/>
      <c r="B29" s="29"/>
      <c r="C29" s="18">
        <f>IF(B29="",0,VLOOKUP('071401'!B29,Cenik!$A$3:$C$468,2,FALSE))</f>
        <v>0</v>
      </c>
      <c r="D29" s="18">
        <f>IF(B29="",0,VLOOKUP('071401'!B29,Cenik!$A$3:$C$468,3,FALSE))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IF(B31="",0,VLOOKUP('071401'!B31,Cenik!$A$3:$C$468,2,FALSE))</f>
        <v>0</v>
      </c>
      <c r="D31" s="33">
        <f>IF(B31="",0,VLOOKUP('071401'!B31,Cenik!$A$3:$C$468,3,FALSE))</f>
        <v>0</v>
      </c>
      <c r="E31" s="27"/>
      <c r="F31" s="34">
        <f t="shared" ref="F31:F44" si="2">D31*E31</f>
        <v>0</v>
      </c>
      <c r="I31" s="7"/>
    </row>
    <row r="32" spans="1:9">
      <c r="A32" s="21"/>
      <c r="B32" s="29"/>
      <c r="C32" s="18">
        <f>IF(B32="",0,VLOOKUP('071401'!B32,Cenik!$A$3:$C$468,2,FALSE))</f>
        <v>0</v>
      </c>
      <c r="D32" s="18">
        <f>IF(B32="",0,VLOOKUP('071401'!B32,Cenik!$A$3:$C$468,3,FALSE))</f>
        <v>0</v>
      </c>
      <c r="E32" s="30"/>
      <c r="F32" s="28">
        <f t="shared" si="2"/>
        <v>0</v>
      </c>
      <c r="I32" s="7"/>
    </row>
    <row r="33" spans="1:6">
      <c r="A33" s="21"/>
      <c r="B33" s="29"/>
      <c r="C33" s="18">
        <f>IF(B33="",0,VLOOKUP('071401'!B33,Cenik!$A$3:$C$468,2,FALSE))</f>
        <v>0</v>
      </c>
      <c r="D33" s="18">
        <f>IF(B33="",0,VLOOKUP('071401'!B33,Cenik!$A$3:$C$468,3,FALSE))</f>
        <v>0</v>
      </c>
      <c r="E33" s="30"/>
      <c r="F33" s="28">
        <f t="shared" si="2"/>
        <v>0</v>
      </c>
    </row>
    <row r="34" spans="1:6">
      <c r="A34" s="21"/>
      <c r="B34" s="29"/>
      <c r="C34" s="18">
        <f>IF(B34="",0,VLOOKUP('071401'!B34,Cenik!$A$3:$C$468,2,FALSE))</f>
        <v>0</v>
      </c>
      <c r="D34" s="18">
        <f>IF(B34="",0,VLOOKUP('071401'!B34,Cenik!$A$3:$C$468,3,FALSE))</f>
        <v>0</v>
      </c>
      <c r="E34" s="30"/>
      <c r="F34" s="28">
        <f t="shared" si="2"/>
        <v>0</v>
      </c>
    </row>
    <row r="35" spans="1:6">
      <c r="A35" s="21"/>
      <c r="B35" s="29"/>
      <c r="C35" s="18">
        <f>IF(B35="",0,VLOOKUP('071401'!B35,Cenik!$A$3:$C$468,2,FALSE))</f>
        <v>0</v>
      </c>
      <c r="D35" s="18">
        <f>IF(B35="",0,VLOOKUP('071401'!B35,Cenik!$A$3:$C$468,3,FALSE))</f>
        <v>0</v>
      </c>
      <c r="E35" s="30"/>
      <c r="F35" s="28">
        <f t="shared" si="2"/>
        <v>0</v>
      </c>
    </row>
    <row r="36" spans="1:6">
      <c r="A36" s="21"/>
      <c r="B36" s="29"/>
      <c r="C36" s="18">
        <f>IF(B36="",0,VLOOKUP('071401'!B36,Cenik!$A$3:$C$468,2,FALSE))</f>
        <v>0</v>
      </c>
      <c r="D36" s="18">
        <f>IF(B36="",0,VLOOKUP('071401'!B36,Cenik!$A$3:$C$468,3,FALSE))</f>
        <v>0</v>
      </c>
      <c r="E36" s="30"/>
      <c r="F36" s="28">
        <f t="shared" si="2"/>
        <v>0</v>
      </c>
    </row>
    <row r="37" spans="1:6">
      <c r="A37" s="21"/>
      <c r="B37" s="29"/>
      <c r="C37" s="18">
        <f>IF(B37="",0,VLOOKUP('071401'!B37,Cenik!$A$3:$C$468,2,FALSE))</f>
        <v>0</v>
      </c>
      <c r="D37" s="18">
        <f>IF(B37="",0,VLOOKUP('071401'!B37,Cenik!$A$3:$C$468,3,FALSE))</f>
        <v>0</v>
      </c>
      <c r="E37" s="30"/>
      <c r="F37" s="28">
        <f t="shared" si="2"/>
        <v>0</v>
      </c>
    </row>
    <row r="38" spans="1:6">
      <c r="A38" s="21"/>
      <c r="B38" s="29"/>
      <c r="C38" s="18">
        <f>IF(B38="",0,VLOOKUP('071401'!B38,Cenik!$A$3:$C$468,2,FALSE))</f>
        <v>0</v>
      </c>
      <c r="D38" s="18">
        <f>IF(B38="",0,VLOOKUP('071401'!B38,Cenik!$A$3:$C$468,3,FALSE))</f>
        <v>0</v>
      </c>
      <c r="E38" s="30"/>
      <c r="F38" s="28">
        <f t="shared" si="2"/>
        <v>0</v>
      </c>
    </row>
    <row r="39" spans="1:6">
      <c r="A39" s="21"/>
      <c r="B39" s="29"/>
      <c r="C39" s="18">
        <f>IF(B39="",0,VLOOKUP('071401'!B39,Cenik!$A$3:$C$468,2,FALSE))</f>
        <v>0</v>
      </c>
      <c r="D39" s="18">
        <f>IF(B39="",0,VLOOKUP('071401'!B39,Cenik!$A$3:$C$468,3,FALSE))</f>
        <v>0</v>
      </c>
      <c r="E39" s="30"/>
      <c r="F39" s="28">
        <f t="shared" si="2"/>
        <v>0</v>
      </c>
    </row>
    <row r="40" spans="1:6">
      <c r="A40" s="21"/>
      <c r="B40" s="29"/>
      <c r="C40" s="18">
        <f>IF(B40="",0,VLOOKUP('071401'!B40,Cenik!$A$3:$C$468,2,FALSE))</f>
        <v>0</v>
      </c>
      <c r="D40" s="18">
        <f>IF(B40="",0,VLOOKUP('071401'!B40,Cenik!$A$3:$C$468,3,FALSE))</f>
        <v>0</v>
      </c>
      <c r="E40" s="30"/>
      <c r="F40" s="28">
        <f t="shared" si="2"/>
        <v>0</v>
      </c>
    </row>
    <row r="41" spans="1:6">
      <c r="A41" s="21"/>
      <c r="B41" s="29"/>
      <c r="C41" s="18">
        <f>IF(B41="",0,VLOOKUP('071401'!B41,Cenik!$A$3:$C$468,2,FALSE))</f>
        <v>0</v>
      </c>
      <c r="D41" s="18">
        <f>IF(B41="",0,VLOOKUP('071401'!B41,Cenik!$A$3:$C$468,3,FALSE))</f>
        <v>0</v>
      </c>
      <c r="E41" s="30"/>
      <c r="F41" s="28">
        <f t="shared" si="2"/>
        <v>0</v>
      </c>
    </row>
    <row r="42" spans="1:6">
      <c r="A42" s="21"/>
      <c r="B42" s="29"/>
      <c r="C42" s="18">
        <f>IF(B42="",0,VLOOKUP('071401'!B42,Cenik!$A$3:$C$468,2,FALSE))</f>
        <v>0</v>
      </c>
      <c r="D42" s="18">
        <f>IF(B42="",0,VLOOKUP('071401'!B42,Cenik!$A$3:$C$468,3,FALSE))</f>
        <v>0</v>
      </c>
      <c r="E42" s="30"/>
      <c r="F42" s="28">
        <f t="shared" si="2"/>
        <v>0</v>
      </c>
    </row>
    <row r="43" spans="1:6">
      <c r="A43" s="21"/>
      <c r="B43" s="29"/>
      <c r="C43" s="18">
        <f>IF(B43="",0,VLOOKUP('071401'!B43,Cenik!$A$3:$C$468,2,FALSE))</f>
        <v>0</v>
      </c>
      <c r="D43" s="18">
        <f>IF(B43="",0,VLOOKUP('071401'!B43,Cenik!$A$3:$C$468,3,FALSE))</f>
        <v>0</v>
      </c>
      <c r="E43" s="30"/>
      <c r="F43" s="28">
        <f t="shared" si="2"/>
        <v>0</v>
      </c>
    </row>
    <row r="44" spans="1:6" ht="13.5" thickBot="1">
      <c r="A44" s="35"/>
      <c r="B44" s="36"/>
      <c r="C44" s="37">
        <f>IF(B44="",0,VLOOKUP('071401'!B44,Cenik!$A$3:$C$468,2,FALSE))</f>
        <v>0</v>
      </c>
      <c r="D44" s="37">
        <f>IF(B44="",0,VLOOKUP('071401'!B44,Cenik!$A$3:$C$468,3,FALSE))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673</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835</v>
      </c>
      <c r="C1" s="210"/>
      <c r="D1" s="211"/>
      <c r="E1" s="215" t="s">
        <v>384</v>
      </c>
      <c r="F1" s="217" t="s">
        <v>62</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IF(B5="",0,VLOOKUP('071402'!B5,Cenik!$A$3:$C$468,2,FALSE))</f>
        <v>0</v>
      </c>
      <c r="D5" s="18">
        <f>IF(B5="",0,VLOOKUP('071402'!B5,Cenik!$A$3:$C$468,3,FALSE))</f>
        <v>0</v>
      </c>
      <c r="E5" s="19"/>
      <c r="F5" s="20">
        <f t="shared" ref="F5:F14" si="0">D5*E5</f>
        <v>0</v>
      </c>
    </row>
    <row r="6" spans="1:6">
      <c r="A6" s="21"/>
      <c r="B6" s="22"/>
      <c r="C6" s="18">
        <f>IF(B6="",0,VLOOKUP('071402'!B6,Cenik!$A$3:$C$468,2,FALSE))</f>
        <v>0</v>
      </c>
      <c r="D6" s="18">
        <f>IF(B6="",0,VLOOKUP('071402'!B6,Cenik!$A$3:$C$468,3,FALSE))</f>
        <v>0</v>
      </c>
      <c r="E6" s="23"/>
      <c r="F6" s="20">
        <f t="shared" si="0"/>
        <v>0</v>
      </c>
    </row>
    <row r="7" spans="1:6">
      <c r="A7" s="21"/>
      <c r="B7" s="22"/>
      <c r="C7" s="18">
        <f>IF(B7="",0,VLOOKUP('071402'!B7,Cenik!$A$3:$C$468,2,FALSE))</f>
        <v>0</v>
      </c>
      <c r="D7" s="18">
        <f>IF(B7="",0,VLOOKUP('071402'!B7,Cenik!$A$3:$C$468,3,FALSE))</f>
        <v>0</v>
      </c>
      <c r="E7" s="23"/>
      <c r="F7" s="20">
        <f t="shared" si="0"/>
        <v>0</v>
      </c>
    </row>
    <row r="8" spans="1:6">
      <c r="A8" s="21"/>
      <c r="B8" s="22"/>
      <c r="C8" s="18">
        <f>IF(B8="",0,VLOOKUP('071402'!B8,Cenik!$A$3:$C$468,2,FALSE))</f>
        <v>0</v>
      </c>
      <c r="D8" s="18">
        <f>IF(B8="",0,VLOOKUP('071402'!B8,Cenik!$A$3:$C$468,3,FALSE))</f>
        <v>0</v>
      </c>
      <c r="E8" s="23"/>
      <c r="F8" s="20">
        <f t="shared" si="0"/>
        <v>0</v>
      </c>
    </row>
    <row r="9" spans="1:6">
      <c r="A9" s="21"/>
      <c r="B9" s="22"/>
      <c r="C9" s="18">
        <f>IF(B9="",0,VLOOKUP('071402'!B9,Cenik!$A$3:$C$468,2,FALSE))</f>
        <v>0</v>
      </c>
      <c r="D9" s="18">
        <f>IF(B9="",0,VLOOKUP('071402'!B9,Cenik!$A$3:$C$468,3,FALSE))</f>
        <v>0</v>
      </c>
      <c r="E9" s="23"/>
      <c r="F9" s="20">
        <f t="shared" si="0"/>
        <v>0</v>
      </c>
    </row>
    <row r="10" spans="1:6">
      <c r="A10" s="21"/>
      <c r="B10" s="22"/>
      <c r="C10" s="18">
        <f>IF(B10="",0,VLOOKUP('071402'!B10,Cenik!$A$3:$C$468,2,FALSE))</f>
        <v>0</v>
      </c>
      <c r="D10" s="18">
        <f>IF(B10="",0,VLOOKUP('071402'!B10,Cenik!$A$3:$C$468,3,FALSE))</f>
        <v>0</v>
      </c>
      <c r="E10" s="23"/>
      <c r="F10" s="20">
        <f t="shared" si="0"/>
        <v>0</v>
      </c>
    </row>
    <row r="11" spans="1:6">
      <c r="A11" s="21"/>
      <c r="B11" s="22"/>
      <c r="C11" s="18">
        <f>IF(B11="",0,VLOOKUP('071402'!B11,Cenik!$A$3:$C$468,2,FALSE))</f>
        <v>0</v>
      </c>
      <c r="D11" s="18">
        <f>IF(B11="",0,VLOOKUP('071402'!B11,Cenik!$A$3:$C$468,3,FALSE))</f>
        <v>0</v>
      </c>
      <c r="E11" s="23"/>
      <c r="F11" s="20">
        <f t="shared" si="0"/>
        <v>0</v>
      </c>
    </row>
    <row r="12" spans="1:6">
      <c r="A12" s="21"/>
      <c r="B12" s="22"/>
      <c r="C12" s="18">
        <f>IF(B12="",0,VLOOKUP('071402'!B12,Cenik!$A$3:$C$468,2,FALSE))</f>
        <v>0</v>
      </c>
      <c r="D12" s="18">
        <f>IF(B12="",0,VLOOKUP('071402'!B12,Cenik!$A$3:$C$468,3,FALSE))</f>
        <v>0</v>
      </c>
      <c r="E12" s="23"/>
      <c r="F12" s="20">
        <f t="shared" si="0"/>
        <v>0</v>
      </c>
    </row>
    <row r="13" spans="1:6">
      <c r="A13" s="21"/>
      <c r="B13" s="22"/>
      <c r="C13" s="18">
        <f>IF(B13="",0,VLOOKUP('071402'!B13,Cenik!$A$3:$C$468,2,FALSE))</f>
        <v>0</v>
      </c>
      <c r="D13" s="18">
        <f>IF(B13="",0,VLOOKUP('071402'!B13,Cenik!$A$3:$C$468,3,FALSE))</f>
        <v>0</v>
      </c>
      <c r="E13" s="23"/>
      <c r="F13" s="20">
        <f t="shared" si="0"/>
        <v>0</v>
      </c>
    </row>
    <row r="14" spans="1:6" ht="13.5" thickBot="1">
      <c r="A14" s="21"/>
      <c r="B14" s="22"/>
      <c r="C14" s="18">
        <f>IF(B14="",0,VLOOKUP('071402'!B14,Cenik!$A$3:$C$468,2,FALSE))</f>
        <v>0</v>
      </c>
      <c r="D14" s="18">
        <f>IF(B14="",0,VLOOKUP('071402'!B14,Cenik!$A$3:$C$468,3,FALSE))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IF(B16="",0,VLOOKUP('071402'!B16,Cenik!$A$3:$C$468,2,FALSE))</f>
        <v>0</v>
      </c>
      <c r="D16" s="18">
        <f>IF(B16="",0,VLOOKUP('071402'!B16,Cenik!$A$3:$C$468,3,FALSE))</f>
        <v>0</v>
      </c>
      <c r="E16" s="27"/>
      <c r="F16" s="28">
        <f t="shared" ref="F16:F29" si="1">D16*E16</f>
        <v>0</v>
      </c>
    </row>
    <row r="17" spans="1:9">
      <c r="A17" s="21"/>
      <c r="B17" s="29"/>
      <c r="C17" s="18">
        <f>IF(B17="",0,VLOOKUP('071402'!B17,Cenik!$A$3:$C$468,2,FALSE))</f>
        <v>0</v>
      </c>
      <c r="D17" s="18">
        <f>IF(B17="",0,VLOOKUP('071402'!B17,Cenik!$A$3:$C$468,3,FALSE))</f>
        <v>0</v>
      </c>
      <c r="E17" s="30"/>
      <c r="F17" s="28">
        <f t="shared" si="1"/>
        <v>0</v>
      </c>
    </row>
    <row r="18" spans="1:9">
      <c r="A18" s="21"/>
      <c r="B18" s="31"/>
      <c r="C18" s="18">
        <f>IF(B18="",0,VLOOKUP('071402'!B18,Cenik!$A$3:$C$468,2,FALSE))</f>
        <v>0</v>
      </c>
      <c r="D18" s="18">
        <f>IF(B18="",0,VLOOKUP('071402'!B18,Cenik!$A$3:$C$468,3,FALSE))</f>
        <v>0</v>
      </c>
      <c r="E18" s="30"/>
      <c r="F18" s="28">
        <f t="shared" si="1"/>
        <v>0</v>
      </c>
    </row>
    <row r="19" spans="1:9">
      <c r="A19" s="21"/>
      <c r="B19" s="29"/>
      <c r="C19" s="18">
        <f>IF(B19="",0,VLOOKUP('071402'!B19,Cenik!$A$3:$C$468,2,FALSE))</f>
        <v>0</v>
      </c>
      <c r="D19" s="18">
        <f>IF(B19="",0,VLOOKUP('071402'!B19,Cenik!$A$3:$C$468,3,FALSE))</f>
        <v>0</v>
      </c>
      <c r="E19" s="30"/>
      <c r="F19" s="28">
        <f t="shared" si="1"/>
        <v>0</v>
      </c>
    </row>
    <row r="20" spans="1:9">
      <c r="A20" s="21"/>
      <c r="B20" s="29"/>
      <c r="C20" s="18">
        <f>IF(B20="",0,VLOOKUP('071402'!B20,Cenik!$A$3:$C$468,2,FALSE))</f>
        <v>0</v>
      </c>
      <c r="D20" s="18">
        <f>IF(B20="",0,VLOOKUP('071402'!B20,Cenik!$A$3:$C$468,3,FALSE))</f>
        <v>0</v>
      </c>
      <c r="E20" s="30"/>
      <c r="F20" s="28">
        <f t="shared" si="1"/>
        <v>0</v>
      </c>
    </row>
    <row r="21" spans="1:9">
      <c r="A21" s="21"/>
      <c r="B21" s="29"/>
      <c r="C21" s="18">
        <f>IF(B21="",0,VLOOKUP('071402'!B21,Cenik!$A$3:$C$468,2,FALSE))</f>
        <v>0</v>
      </c>
      <c r="D21" s="18">
        <f>IF(B21="",0,VLOOKUP('071402'!B21,Cenik!$A$3:$C$468,3,FALSE))</f>
        <v>0</v>
      </c>
      <c r="E21" s="30"/>
      <c r="F21" s="28">
        <f t="shared" si="1"/>
        <v>0</v>
      </c>
    </row>
    <row r="22" spans="1:9">
      <c r="A22" s="21"/>
      <c r="B22" s="29"/>
      <c r="C22" s="18">
        <f>IF(B22="",0,VLOOKUP('071402'!B22,Cenik!$A$3:$C$468,2,FALSE))</f>
        <v>0</v>
      </c>
      <c r="D22" s="18">
        <f>IF(B22="",0,VLOOKUP('071402'!B22,Cenik!$A$3:$C$468,3,FALSE))</f>
        <v>0</v>
      </c>
      <c r="E22" s="30"/>
      <c r="F22" s="28">
        <f t="shared" si="1"/>
        <v>0</v>
      </c>
    </row>
    <row r="23" spans="1:9">
      <c r="A23" s="21"/>
      <c r="B23" s="29"/>
      <c r="C23" s="18">
        <f>IF(B23="",0,VLOOKUP('071402'!B23,Cenik!$A$3:$C$468,2,FALSE))</f>
        <v>0</v>
      </c>
      <c r="D23" s="18">
        <f>IF(B23="",0,VLOOKUP('071402'!B23,Cenik!$A$3:$C$468,3,FALSE))</f>
        <v>0</v>
      </c>
      <c r="E23" s="30"/>
      <c r="F23" s="28">
        <f t="shared" si="1"/>
        <v>0</v>
      </c>
    </row>
    <row r="24" spans="1:9">
      <c r="A24" s="21"/>
      <c r="B24" s="29"/>
      <c r="C24" s="18">
        <f>IF(B24="",0,VLOOKUP('071402'!B24,Cenik!$A$3:$C$468,2,FALSE))</f>
        <v>0</v>
      </c>
      <c r="D24" s="18">
        <f>IF(B24="",0,VLOOKUP('071402'!B24,Cenik!$A$3:$C$468,3,FALSE))</f>
        <v>0</v>
      </c>
      <c r="E24" s="30"/>
      <c r="F24" s="28">
        <f t="shared" si="1"/>
        <v>0</v>
      </c>
    </row>
    <row r="25" spans="1:9">
      <c r="A25" s="21"/>
      <c r="B25" s="29"/>
      <c r="C25" s="18">
        <f>IF(B25="",0,VLOOKUP('071402'!B25,Cenik!$A$3:$C$468,2,FALSE))</f>
        <v>0</v>
      </c>
      <c r="D25" s="18">
        <f>IF(B25="",0,VLOOKUP('071402'!B25,Cenik!$A$3:$C$468,3,FALSE))</f>
        <v>0</v>
      </c>
      <c r="E25" s="30"/>
      <c r="F25" s="28">
        <f t="shared" si="1"/>
        <v>0</v>
      </c>
    </row>
    <row r="26" spans="1:9">
      <c r="A26" s="21"/>
      <c r="B26" s="29"/>
      <c r="C26" s="18">
        <f>IF(B26="",0,VLOOKUP('071402'!B26,Cenik!$A$3:$C$468,2,FALSE))</f>
        <v>0</v>
      </c>
      <c r="D26" s="18">
        <f>IF(B26="",0,VLOOKUP('071402'!B26,Cenik!$A$3:$C$468,3,FALSE))</f>
        <v>0</v>
      </c>
      <c r="E26" s="30"/>
      <c r="F26" s="28">
        <f t="shared" si="1"/>
        <v>0</v>
      </c>
    </row>
    <row r="27" spans="1:9">
      <c r="A27" s="21"/>
      <c r="B27" s="29"/>
      <c r="C27" s="18">
        <f>IF(B27="",0,VLOOKUP('071402'!B27,Cenik!$A$3:$C$468,2,FALSE))</f>
        <v>0</v>
      </c>
      <c r="D27" s="18">
        <f>IF(B27="",0,VLOOKUP('071402'!B27,Cenik!$A$3:$C$468,3,FALSE))</f>
        <v>0</v>
      </c>
      <c r="E27" s="30"/>
      <c r="F27" s="28">
        <f t="shared" si="1"/>
        <v>0</v>
      </c>
    </row>
    <row r="28" spans="1:9">
      <c r="A28" s="21"/>
      <c r="B28" s="29"/>
      <c r="C28" s="18">
        <f>IF(B28="",0,VLOOKUP('071402'!B28,Cenik!$A$3:$C$468,2,FALSE))</f>
        <v>0</v>
      </c>
      <c r="D28" s="18">
        <f>IF(B28="",0,VLOOKUP('071402'!B28,Cenik!$A$3:$C$468,3,FALSE))</f>
        <v>0</v>
      </c>
      <c r="E28" s="30"/>
      <c r="F28" s="28">
        <f t="shared" si="1"/>
        <v>0</v>
      </c>
    </row>
    <row r="29" spans="1:9" ht="13.5" thickBot="1">
      <c r="A29" s="21"/>
      <c r="B29" s="29"/>
      <c r="C29" s="18">
        <f>IF(B29="",0,VLOOKUP('071402'!B29,Cenik!$A$3:$C$468,2,FALSE))</f>
        <v>0</v>
      </c>
      <c r="D29" s="18">
        <f>IF(B29="",0,VLOOKUP('071402'!B29,Cenik!$A$3:$C$468,3,FALSE))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IF(B31="",0,VLOOKUP('071402'!B31,Cenik!$A$3:$C$468,2,FALSE))</f>
        <v>0</v>
      </c>
      <c r="D31" s="33">
        <f>IF(B31="",0,VLOOKUP('071402'!B31,Cenik!$A$3:$C$468,3,FALSE))</f>
        <v>0</v>
      </c>
      <c r="E31" s="27"/>
      <c r="F31" s="34">
        <f t="shared" ref="F31:F44" si="2">D31*E31</f>
        <v>0</v>
      </c>
      <c r="I31" s="7"/>
    </row>
    <row r="32" spans="1:9">
      <c r="A32" s="21"/>
      <c r="B32" s="29"/>
      <c r="C32" s="18">
        <f>IF(B32="",0,VLOOKUP('071402'!B32,Cenik!$A$3:$C$468,2,FALSE))</f>
        <v>0</v>
      </c>
      <c r="D32" s="18">
        <f>IF(B32="",0,VLOOKUP('071402'!B32,Cenik!$A$3:$C$468,3,FALSE))</f>
        <v>0</v>
      </c>
      <c r="E32" s="30"/>
      <c r="F32" s="28">
        <f t="shared" si="2"/>
        <v>0</v>
      </c>
      <c r="I32" s="7"/>
    </row>
    <row r="33" spans="1:6">
      <c r="A33" s="21"/>
      <c r="B33" s="29"/>
      <c r="C33" s="18">
        <f>IF(B33="",0,VLOOKUP('071402'!B33,Cenik!$A$3:$C$468,2,FALSE))</f>
        <v>0</v>
      </c>
      <c r="D33" s="18">
        <f>IF(B33="",0,VLOOKUP('071402'!B33,Cenik!$A$3:$C$468,3,FALSE))</f>
        <v>0</v>
      </c>
      <c r="E33" s="30"/>
      <c r="F33" s="28">
        <f t="shared" si="2"/>
        <v>0</v>
      </c>
    </row>
    <row r="34" spans="1:6">
      <c r="A34" s="21"/>
      <c r="B34" s="29"/>
      <c r="C34" s="18">
        <f>IF(B34="",0,VLOOKUP('071402'!B34,Cenik!$A$3:$C$468,2,FALSE))</f>
        <v>0</v>
      </c>
      <c r="D34" s="18">
        <f>IF(B34="",0,VLOOKUP('071402'!B34,Cenik!$A$3:$C$468,3,FALSE))</f>
        <v>0</v>
      </c>
      <c r="E34" s="30"/>
      <c r="F34" s="28">
        <f t="shared" si="2"/>
        <v>0</v>
      </c>
    </row>
    <row r="35" spans="1:6">
      <c r="A35" s="21"/>
      <c r="B35" s="29"/>
      <c r="C35" s="18">
        <f>IF(B35="",0,VLOOKUP('071402'!B35,Cenik!$A$3:$C$468,2,FALSE))</f>
        <v>0</v>
      </c>
      <c r="D35" s="18">
        <f>IF(B35="",0,VLOOKUP('071402'!B35,Cenik!$A$3:$C$468,3,FALSE))</f>
        <v>0</v>
      </c>
      <c r="E35" s="30"/>
      <c r="F35" s="28">
        <f t="shared" si="2"/>
        <v>0</v>
      </c>
    </row>
    <row r="36" spans="1:6">
      <c r="A36" s="21"/>
      <c r="B36" s="29"/>
      <c r="C36" s="18">
        <f>IF(B36="",0,VLOOKUP('071402'!B36,Cenik!$A$3:$C$468,2,FALSE))</f>
        <v>0</v>
      </c>
      <c r="D36" s="18">
        <f>IF(B36="",0,VLOOKUP('071402'!B36,Cenik!$A$3:$C$468,3,FALSE))</f>
        <v>0</v>
      </c>
      <c r="E36" s="30"/>
      <c r="F36" s="28">
        <f t="shared" si="2"/>
        <v>0</v>
      </c>
    </row>
    <row r="37" spans="1:6">
      <c r="A37" s="21"/>
      <c r="B37" s="29"/>
      <c r="C37" s="18">
        <f>IF(B37="",0,VLOOKUP('071402'!B37,Cenik!$A$3:$C$468,2,FALSE))</f>
        <v>0</v>
      </c>
      <c r="D37" s="18">
        <f>IF(B37="",0,VLOOKUP('071402'!B37,Cenik!$A$3:$C$468,3,FALSE))</f>
        <v>0</v>
      </c>
      <c r="E37" s="30"/>
      <c r="F37" s="28">
        <f t="shared" si="2"/>
        <v>0</v>
      </c>
    </row>
    <row r="38" spans="1:6">
      <c r="A38" s="21"/>
      <c r="B38" s="29"/>
      <c r="C38" s="18">
        <f>IF(B38="",0,VLOOKUP('071402'!B38,Cenik!$A$3:$C$468,2,FALSE))</f>
        <v>0</v>
      </c>
      <c r="D38" s="18">
        <f>IF(B38="",0,VLOOKUP('071402'!B38,Cenik!$A$3:$C$468,3,FALSE))</f>
        <v>0</v>
      </c>
      <c r="E38" s="30"/>
      <c r="F38" s="28">
        <f t="shared" si="2"/>
        <v>0</v>
      </c>
    </row>
    <row r="39" spans="1:6">
      <c r="A39" s="21"/>
      <c r="B39" s="29"/>
      <c r="C39" s="18">
        <f>IF(B39="",0,VLOOKUP('071402'!B39,Cenik!$A$3:$C$468,2,FALSE))</f>
        <v>0</v>
      </c>
      <c r="D39" s="18">
        <f>IF(B39="",0,VLOOKUP('071402'!B39,Cenik!$A$3:$C$468,3,FALSE))</f>
        <v>0</v>
      </c>
      <c r="E39" s="30"/>
      <c r="F39" s="28">
        <f t="shared" si="2"/>
        <v>0</v>
      </c>
    </row>
    <row r="40" spans="1:6">
      <c r="A40" s="21"/>
      <c r="B40" s="29"/>
      <c r="C40" s="18">
        <f>IF(B40="",0,VLOOKUP('071402'!B40,Cenik!$A$3:$C$468,2,FALSE))</f>
        <v>0</v>
      </c>
      <c r="D40" s="18">
        <f>IF(B40="",0,VLOOKUP('071402'!B40,Cenik!$A$3:$C$468,3,FALSE))</f>
        <v>0</v>
      </c>
      <c r="E40" s="30"/>
      <c r="F40" s="28">
        <f t="shared" si="2"/>
        <v>0</v>
      </c>
    </row>
    <row r="41" spans="1:6">
      <c r="A41" s="21"/>
      <c r="B41" s="29"/>
      <c r="C41" s="18">
        <f>IF(B41="",0,VLOOKUP('071402'!B41,Cenik!$A$3:$C$468,2,FALSE))</f>
        <v>0</v>
      </c>
      <c r="D41" s="18">
        <f>IF(B41="",0,VLOOKUP('071402'!B41,Cenik!$A$3:$C$468,3,FALSE))</f>
        <v>0</v>
      </c>
      <c r="E41" s="30"/>
      <c r="F41" s="28">
        <f t="shared" si="2"/>
        <v>0</v>
      </c>
    </row>
    <row r="42" spans="1:6">
      <c r="A42" s="21"/>
      <c r="B42" s="29"/>
      <c r="C42" s="18">
        <f>IF(B42="",0,VLOOKUP('071402'!B42,Cenik!$A$3:$C$468,2,FALSE))</f>
        <v>0</v>
      </c>
      <c r="D42" s="18">
        <f>IF(B42="",0,VLOOKUP('071402'!B42,Cenik!$A$3:$C$468,3,FALSE))</f>
        <v>0</v>
      </c>
      <c r="E42" s="30"/>
      <c r="F42" s="28">
        <f t="shared" si="2"/>
        <v>0</v>
      </c>
    </row>
    <row r="43" spans="1:6">
      <c r="A43" s="21"/>
      <c r="B43" s="29"/>
      <c r="C43" s="18">
        <f>IF(B43="",0,VLOOKUP('071402'!B43,Cenik!$A$3:$C$468,2,FALSE))</f>
        <v>0</v>
      </c>
      <c r="D43" s="18">
        <f>IF(B43="",0,VLOOKUP('071402'!B43,Cenik!$A$3:$C$468,3,FALSE))</f>
        <v>0</v>
      </c>
      <c r="E43" s="30"/>
      <c r="F43" s="28">
        <f t="shared" si="2"/>
        <v>0</v>
      </c>
    </row>
    <row r="44" spans="1:6" ht="13.5" thickBot="1">
      <c r="A44" s="35"/>
      <c r="B44" s="36"/>
      <c r="C44" s="37">
        <f>IF(B44="",0,VLOOKUP('071402'!B44,Cenik!$A$3:$C$468,2,FALSE))</f>
        <v>0</v>
      </c>
      <c r="D44" s="37">
        <f>IF(B44="",0,VLOOKUP('071402'!B44,Cenik!$A$3:$C$468,3,FALSE))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674</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836</v>
      </c>
      <c r="C1" s="210"/>
      <c r="D1" s="211"/>
      <c r="E1" s="215" t="s">
        <v>384</v>
      </c>
      <c r="F1" s="217" t="s">
        <v>70</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IF(B5="",0,VLOOKUP('071403'!B5,Cenik!$A$3:$C$468,2,FALSE))</f>
        <v>0</v>
      </c>
      <c r="D5" s="18">
        <f>IF(B5="",0,VLOOKUP('071403'!B5,Cenik!$A$3:$C$468,3,FALSE))</f>
        <v>0</v>
      </c>
      <c r="E5" s="19"/>
      <c r="F5" s="20">
        <f t="shared" ref="F5:F14" si="0">D5*E5</f>
        <v>0</v>
      </c>
    </row>
    <row r="6" spans="1:6">
      <c r="A6" s="21"/>
      <c r="B6" s="22"/>
      <c r="C6" s="18">
        <f>IF(B6="",0,VLOOKUP('071403'!B6,Cenik!$A$3:$C$468,2,FALSE))</f>
        <v>0</v>
      </c>
      <c r="D6" s="18">
        <f>IF(B6="",0,VLOOKUP('071403'!B6,Cenik!$A$3:$C$468,3,FALSE))</f>
        <v>0</v>
      </c>
      <c r="E6" s="23"/>
      <c r="F6" s="20">
        <f t="shared" si="0"/>
        <v>0</v>
      </c>
    </row>
    <row r="7" spans="1:6">
      <c r="A7" s="21"/>
      <c r="B7" s="22"/>
      <c r="C7" s="18">
        <f>IF(B7="",0,VLOOKUP('071403'!B7,Cenik!$A$3:$C$468,2,FALSE))</f>
        <v>0</v>
      </c>
      <c r="D7" s="18">
        <f>IF(B7="",0,VLOOKUP('071403'!B7,Cenik!$A$3:$C$468,3,FALSE))</f>
        <v>0</v>
      </c>
      <c r="E7" s="23"/>
      <c r="F7" s="20">
        <f t="shared" si="0"/>
        <v>0</v>
      </c>
    </row>
    <row r="8" spans="1:6">
      <c r="A8" s="21"/>
      <c r="B8" s="22"/>
      <c r="C8" s="18">
        <f>IF(B8="",0,VLOOKUP('071403'!B8,Cenik!$A$3:$C$468,2,FALSE))</f>
        <v>0</v>
      </c>
      <c r="D8" s="18">
        <f>IF(B8="",0,VLOOKUP('071403'!B8,Cenik!$A$3:$C$468,3,FALSE))</f>
        <v>0</v>
      </c>
      <c r="E8" s="23"/>
      <c r="F8" s="20">
        <f t="shared" si="0"/>
        <v>0</v>
      </c>
    </row>
    <row r="9" spans="1:6">
      <c r="A9" s="21"/>
      <c r="B9" s="22"/>
      <c r="C9" s="18">
        <f>IF(B9="",0,VLOOKUP('071403'!B9,Cenik!$A$3:$C$468,2,FALSE))</f>
        <v>0</v>
      </c>
      <c r="D9" s="18">
        <f>IF(B9="",0,VLOOKUP('071403'!B9,Cenik!$A$3:$C$468,3,FALSE))</f>
        <v>0</v>
      </c>
      <c r="E9" s="23"/>
      <c r="F9" s="20">
        <f t="shared" si="0"/>
        <v>0</v>
      </c>
    </row>
    <row r="10" spans="1:6">
      <c r="A10" s="21"/>
      <c r="B10" s="22"/>
      <c r="C10" s="18">
        <f>IF(B10="",0,VLOOKUP('071403'!B10,Cenik!$A$3:$C$468,2,FALSE))</f>
        <v>0</v>
      </c>
      <c r="D10" s="18">
        <f>IF(B10="",0,VLOOKUP('071403'!B10,Cenik!$A$3:$C$468,3,FALSE))</f>
        <v>0</v>
      </c>
      <c r="E10" s="23"/>
      <c r="F10" s="20">
        <f t="shared" si="0"/>
        <v>0</v>
      </c>
    </row>
    <row r="11" spans="1:6">
      <c r="A11" s="21"/>
      <c r="B11" s="22"/>
      <c r="C11" s="18">
        <f>IF(B11="",0,VLOOKUP('071403'!B11,Cenik!$A$3:$C$468,2,FALSE))</f>
        <v>0</v>
      </c>
      <c r="D11" s="18">
        <f>IF(B11="",0,VLOOKUP('071403'!B11,Cenik!$A$3:$C$468,3,FALSE))</f>
        <v>0</v>
      </c>
      <c r="E11" s="23"/>
      <c r="F11" s="20">
        <f t="shared" si="0"/>
        <v>0</v>
      </c>
    </row>
    <row r="12" spans="1:6">
      <c r="A12" s="21"/>
      <c r="B12" s="22"/>
      <c r="C12" s="18">
        <f>IF(B12="",0,VLOOKUP('071403'!B12,Cenik!$A$3:$C$468,2,FALSE))</f>
        <v>0</v>
      </c>
      <c r="D12" s="18">
        <f>IF(B12="",0,VLOOKUP('071403'!B12,Cenik!$A$3:$C$468,3,FALSE))</f>
        <v>0</v>
      </c>
      <c r="E12" s="23"/>
      <c r="F12" s="20">
        <f t="shared" si="0"/>
        <v>0</v>
      </c>
    </row>
    <row r="13" spans="1:6">
      <c r="A13" s="21"/>
      <c r="B13" s="22"/>
      <c r="C13" s="18">
        <f>IF(B13="",0,VLOOKUP('071403'!B13,Cenik!$A$3:$C$468,2,FALSE))</f>
        <v>0</v>
      </c>
      <c r="D13" s="18">
        <f>IF(B13="",0,VLOOKUP('071403'!B13,Cenik!$A$3:$C$468,3,FALSE))</f>
        <v>0</v>
      </c>
      <c r="E13" s="23"/>
      <c r="F13" s="20">
        <f t="shared" si="0"/>
        <v>0</v>
      </c>
    </row>
    <row r="14" spans="1:6" ht="13.5" thickBot="1">
      <c r="A14" s="21"/>
      <c r="B14" s="22"/>
      <c r="C14" s="18">
        <f>IF(B14="",0,VLOOKUP('071403'!B14,Cenik!$A$3:$C$468,2,FALSE))</f>
        <v>0</v>
      </c>
      <c r="D14" s="18">
        <f>IF(B14="",0,VLOOKUP('071403'!B14,Cenik!$A$3:$C$468,3,FALSE))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IF(B16="",0,VLOOKUP('071403'!B16,Cenik!$A$3:$C$468,2,FALSE))</f>
        <v>0</v>
      </c>
      <c r="D16" s="18">
        <f>IF(B16="",0,VLOOKUP('071403'!B16,Cenik!$A$3:$C$468,3,FALSE))</f>
        <v>0</v>
      </c>
      <c r="E16" s="27"/>
      <c r="F16" s="28">
        <f t="shared" ref="F16:F29" si="1">D16*E16</f>
        <v>0</v>
      </c>
    </row>
    <row r="17" spans="1:9">
      <c r="A17" s="21"/>
      <c r="B17" s="29"/>
      <c r="C17" s="18">
        <f>IF(B17="",0,VLOOKUP('071403'!B17,Cenik!$A$3:$C$468,2,FALSE))</f>
        <v>0</v>
      </c>
      <c r="D17" s="18">
        <f>IF(B17="",0,VLOOKUP('071403'!B17,Cenik!$A$3:$C$468,3,FALSE))</f>
        <v>0</v>
      </c>
      <c r="E17" s="30"/>
      <c r="F17" s="28">
        <f t="shared" si="1"/>
        <v>0</v>
      </c>
    </row>
    <row r="18" spans="1:9">
      <c r="A18" s="21"/>
      <c r="B18" s="31"/>
      <c r="C18" s="18">
        <f>IF(B18="",0,VLOOKUP('071403'!B18,Cenik!$A$3:$C$468,2,FALSE))</f>
        <v>0</v>
      </c>
      <c r="D18" s="18">
        <f>IF(B18="",0,VLOOKUP('071403'!B18,Cenik!$A$3:$C$468,3,FALSE))</f>
        <v>0</v>
      </c>
      <c r="E18" s="30"/>
      <c r="F18" s="28">
        <f t="shared" si="1"/>
        <v>0</v>
      </c>
    </row>
    <row r="19" spans="1:9">
      <c r="A19" s="21"/>
      <c r="B19" s="29"/>
      <c r="C19" s="18">
        <f>IF(B19="",0,VLOOKUP('071403'!B19,Cenik!$A$3:$C$468,2,FALSE))</f>
        <v>0</v>
      </c>
      <c r="D19" s="18">
        <f>IF(B19="",0,VLOOKUP('071403'!B19,Cenik!$A$3:$C$468,3,FALSE))</f>
        <v>0</v>
      </c>
      <c r="E19" s="30"/>
      <c r="F19" s="28">
        <f t="shared" si="1"/>
        <v>0</v>
      </c>
    </row>
    <row r="20" spans="1:9">
      <c r="A20" s="21"/>
      <c r="B20" s="29"/>
      <c r="C20" s="18">
        <f>IF(B20="",0,VLOOKUP('071403'!B20,Cenik!$A$3:$C$468,2,FALSE))</f>
        <v>0</v>
      </c>
      <c r="D20" s="18">
        <f>IF(B20="",0,VLOOKUP('071403'!B20,Cenik!$A$3:$C$468,3,FALSE))</f>
        <v>0</v>
      </c>
      <c r="E20" s="30"/>
      <c r="F20" s="28">
        <f t="shared" si="1"/>
        <v>0</v>
      </c>
    </row>
    <row r="21" spans="1:9">
      <c r="A21" s="21"/>
      <c r="B21" s="29"/>
      <c r="C21" s="18">
        <f>IF(B21="",0,VLOOKUP('071403'!B21,Cenik!$A$3:$C$468,2,FALSE))</f>
        <v>0</v>
      </c>
      <c r="D21" s="18">
        <f>IF(B21="",0,VLOOKUP('071403'!B21,Cenik!$A$3:$C$468,3,FALSE))</f>
        <v>0</v>
      </c>
      <c r="E21" s="30"/>
      <c r="F21" s="28">
        <f t="shared" si="1"/>
        <v>0</v>
      </c>
    </row>
    <row r="22" spans="1:9">
      <c r="A22" s="21"/>
      <c r="B22" s="29"/>
      <c r="C22" s="18">
        <f>IF(B22="",0,VLOOKUP('071403'!B22,Cenik!$A$3:$C$468,2,FALSE))</f>
        <v>0</v>
      </c>
      <c r="D22" s="18">
        <f>IF(B22="",0,VLOOKUP('071403'!B22,Cenik!$A$3:$C$468,3,FALSE))</f>
        <v>0</v>
      </c>
      <c r="E22" s="30"/>
      <c r="F22" s="28">
        <f t="shared" si="1"/>
        <v>0</v>
      </c>
    </row>
    <row r="23" spans="1:9">
      <c r="A23" s="21"/>
      <c r="B23" s="29"/>
      <c r="C23" s="18">
        <f>IF(B23="",0,VLOOKUP('071403'!B23,Cenik!$A$3:$C$468,2,FALSE))</f>
        <v>0</v>
      </c>
      <c r="D23" s="18">
        <f>IF(B23="",0,VLOOKUP('071403'!B23,Cenik!$A$3:$C$468,3,FALSE))</f>
        <v>0</v>
      </c>
      <c r="E23" s="30"/>
      <c r="F23" s="28">
        <f t="shared" si="1"/>
        <v>0</v>
      </c>
    </row>
    <row r="24" spans="1:9">
      <c r="A24" s="21"/>
      <c r="B24" s="29"/>
      <c r="C24" s="18">
        <f>IF(B24="",0,VLOOKUP('071403'!B24,Cenik!$A$3:$C$468,2,FALSE))</f>
        <v>0</v>
      </c>
      <c r="D24" s="18">
        <f>IF(B24="",0,VLOOKUP('071403'!B24,Cenik!$A$3:$C$468,3,FALSE))</f>
        <v>0</v>
      </c>
      <c r="E24" s="30"/>
      <c r="F24" s="28">
        <f t="shared" si="1"/>
        <v>0</v>
      </c>
    </row>
    <row r="25" spans="1:9">
      <c r="A25" s="21"/>
      <c r="B25" s="29"/>
      <c r="C25" s="18">
        <f>IF(B25="",0,VLOOKUP('071403'!B25,Cenik!$A$3:$C$468,2,FALSE))</f>
        <v>0</v>
      </c>
      <c r="D25" s="18">
        <f>IF(B25="",0,VLOOKUP('071403'!B25,Cenik!$A$3:$C$468,3,FALSE))</f>
        <v>0</v>
      </c>
      <c r="E25" s="30"/>
      <c r="F25" s="28">
        <f t="shared" si="1"/>
        <v>0</v>
      </c>
    </row>
    <row r="26" spans="1:9">
      <c r="A26" s="21"/>
      <c r="B26" s="29"/>
      <c r="C26" s="18">
        <f>IF(B26="",0,VLOOKUP('071403'!B26,Cenik!$A$3:$C$468,2,FALSE))</f>
        <v>0</v>
      </c>
      <c r="D26" s="18">
        <f>IF(B26="",0,VLOOKUP('071403'!B26,Cenik!$A$3:$C$468,3,FALSE))</f>
        <v>0</v>
      </c>
      <c r="E26" s="30"/>
      <c r="F26" s="28">
        <f t="shared" si="1"/>
        <v>0</v>
      </c>
    </row>
    <row r="27" spans="1:9">
      <c r="A27" s="21"/>
      <c r="B27" s="29"/>
      <c r="C27" s="18">
        <f>IF(B27="",0,VLOOKUP('071403'!B27,Cenik!$A$3:$C$468,2,FALSE))</f>
        <v>0</v>
      </c>
      <c r="D27" s="18">
        <f>IF(B27="",0,VLOOKUP('071403'!B27,Cenik!$A$3:$C$468,3,FALSE))</f>
        <v>0</v>
      </c>
      <c r="E27" s="30"/>
      <c r="F27" s="28">
        <f t="shared" si="1"/>
        <v>0</v>
      </c>
    </row>
    <row r="28" spans="1:9">
      <c r="A28" s="21"/>
      <c r="B28" s="29"/>
      <c r="C28" s="18">
        <f>IF(B28="",0,VLOOKUP('071403'!B28,Cenik!$A$3:$C$468,2,FALSE))</f>
        <v>0</v>
      </c>
      <c r="D28" s="18">
        <f>IF(B28="",0,VLOOKUP('071403'!B28,Cenik!$A$3:$C$468,3,FALSE))</f>
        <v>0</v>
      </c>
      <c r="E28" s="30"/>
      <c r="F28" s="28">
        <f t="shared" si="1"/>
        <v>0</v>
      </c>
    </row>
    <row r="29" spans="1:9" ht="13.5" thickBot="1">
      <c r="A29" s="21"/>
      <c r="B29" s="29"/>
      <c r="C29" s="18">
        <f>IF(B29="",0,VLOOKUP('071403'!B29,Cenik!$A$3:$C$468,2,FALSE))</f>
        <v>0</v>
      </c>
      <c r="D29" s="18">
        <f>IF(B29="",0,VLOOKUP('071403'!B29,Cenik!$A$3:$C$468,3,FALSE))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IF(B31="",0,VLOOKUP('071403'!B31,Cenik!$A$3:$C$468,2,FALSE))</f>
        <v>0</v>
      </c>
      <c r="D31" s="33">
        <f>IF(B31="",0,VLOOKUP('071403'!B31,Cenik!$A$3:$C$468,3,FALSE))</f>
        <v>0</v>
      </c>
      <c r="E31" s="27"/>
      <c r="F31" s="34">
        <f t="shared" ref="F31:F44" si="2">D31*E31</f>
        <v>0</v>
      </c>
      <c r="I31" s="7"/>
    </row>
    <row r="32" spans="1:9">
      <c r="A32" s="21"/>
      <c r="B32" s="29"/>
      <c r="C32" s="18">
        <f>IF(B32="",0,VLOOKUP('071403'!B32,Cenik!$A$3:$C$468,2,FALSE))</f>
        <v>0</v>
      </c>
      <c r="D32" s="18">
        <f>IF(B32="",0,VLOOKUP('071403'!B32,Cenik!$A$3:$C$468,3,FALSE))</f>
        <v>0</v>
      </c>
      <c r="E32" s="30"/>
      <c r="F32" s="28">
        <f t="shared" si="2"/>
        <v>0</v>
      </c>
      <c r="I32" s="7"/>
    </row>
    <row r="33" spans="1:6">
      <c r="A33" s="21"/>
      <c r="B33" s="29"/>
      <c r="C33" s="18">
        <f>IF(B33="",0,VLOOKUP('071403'!B33,Cenik!$A$3:$C$468,2,FALSE))</f>
        <v>0</v>
      </c>
      <c r="D33" s="18">
        <f>IF(B33="",0,VLOOKUP('071403'!B33,Cenik!$A$3:$C$468,3,FALSE))</f>
        <v>0</v>
      </c>
      <c r="E33" s="30"/>
      <c r="F33" s="28">
        <f t="shared" si="2"/>
        <v>0</v>
      </c>
    </row>
    <row r="34" spans="1:6">
      <c r="A34" s="21"/>
      <c r="B34" s="29"/>
      <c r="C34" s="18">
        <f>IF(B34="",0,VLOOKUP('071403'!B34,Cenik!$A$3:$C$468,2,FALSE))</f>
        <v>0</v>
      </c>
      <c r="D34" s="18">
        <f>IF(B34="",0,VLOOKUP('071403'!B34,Cenik!$A$3:$C$468,3,FALSE))</f>
        <v>0</v>
      </c>
      <c r="E34" s="30"/>
      <c r="F34" s="28">
        <f t="shared" si="2"/>
        <v>0</v>
      </c>
    </row>
    <row r="35" spans="1:6">
      <c r="A35" s="21"/>
      <c r="B35" s="29"/>
      <c r="C35" s="18">
        <f>IF(B35="",0,VLOOKUP('071403'!B35,Cenik!$A$3:$C$468,2,FALSE))</f>
        <v>0</v>
      </c>
      <c r="D35" s="18">
        <f>IF(B35="",0,VLOOKUP('071403'!B35,Cenik!$A$3:$C$468,3,FALSE))</f>
        <v>0</v>
      </c>
      <c r="E35" s="30"/>
      <c r="F35" s="28">
        <f t="shared" si="2"/>
        <v>0</v>
      </c>
    </row>
    <row r="36" spans="1:6">
      <c r="A36" s="21"/>
      <c r="B36" s="29"/>
      <c r="C36" s="18">
        <f>IF(B36="",0,VLOOKUP('071403'!B36,Cenik!$A$3:$C$468,2,FALSE))</f>
        <v>0</v>
      </c>
      <c r="D36" s="18">
        <f>IF(B36="",0,VLOOKUP('071403'!B36,Cenik!$A$3:$C$468,3,FALSE))</f>
        <v>0</v>
      </c>
      <c r="E36" s="30"/>
      <c r="F36" s="28">
        <f t="shared" si="2"/>
        <v>0</v>
      </c>
    </row>
    <row r="37" spans="1:6">
      <c r="A37" s="21"/>
      <c r="B37" s="29"/>
      <c r="C37" s="18">
        <f>IF(B37="",0,VLOOKUP('071403'!B37,Cenik!$A$3:$C$468,2,FALSE))</f>
        <v>0</v>
      </c>
      <c r="D37" s="18">
        <f>IF(B37="",0,VLOOKUP('071403'!B37,Cenik!$A$3:$C$468,3,FALSE))</f>
        <v>0</v>
      </c>
      <c r="E37" s="30"/>
      <c r="F37" s="28">
        <f t="shared" si="2"/>
        <v>0</v>
      </c>
    </row>
    <row r="38" spans="1:6">
      <c r="A38" s="21"/>
      <c r="B38" s="29"/>
      <c r="C38" s="18">
        <f>IF(B38="",0,VLOOKUP('071403'!B38,Cenik!$A$3:$C$468,2,FALSE))</f>
        <v>0</v>
      </c>
      <c r="D38" s="18">
        <f>IF(B38="",0,VLOOKUP('071403'!B38,Cenik!$A$3:$C$468,3,FALSE))</f>
        <v>0</v>
      </c>
      <c r="E38" s="30"/>
      <c r="F38" s="28">
        <f t="shared" si="2"/>
        <v>0</v>
      </c>
    </row>
    <row r="39" spans="1:6">
      <c r="A39" s="21"/>
      <c r="B39" s="29"/>
      <c r="C39" s="18">
        <f>IF(B39="",0,VLOOKUP('071403'!B39,Cenik!$A$3:$C$468,2,FALSE))</f>
        <v>0</v>
      </c>
      <c r="D39" s="18">
        <f>IF(B39="",0,VLOOKUP('071403'!B39,Cenik!$A$3:$C$468,3,FALSE))</f>
        <v>0</v>
      </c>
      <c r="E39" s="30"/>
      <c r="F39" s="28">
        <f t="shared" si="2"/>
        <v>0</v>
      </c>
    </row>
    <row r="40" spans="1:6">
      <c r="A40" s="21"/>
      <c r="B40" s="29"/>
      <c r="C40" s="18">
        <f>IF(B40="",0,VLOOKUP('071403'!B40,Cenik!$A$3:$C$468,2,FALSE))</f>
        <v>0</v>
      </c>
      <c r="D40" s="18">
        <f>IF(B40="",0,VLOOKUP('071403'!B40,Cenik!$A$3:$C$468,3,FALSE))</f>
        <v>0</v>
      </c>
      <c r="E40" s="30"/>
      <c r="F40" s="28">
        <f t="shared" si="2"/>
        <v>0</v>
      </c>
    </row>
    <row r="41" spans="1:6">
      <c r="A41" s="21"/>
      <c r="B41" s="29"/>
      <c r="C41" s="18">
        <f>IF(B41="",0,VLOOKUP('071403'!B41,Cenik!$A$3:$C$468,2,FALSE))</f>
        <v>0</v>
      </c>
      <c r="D41" s="18">
        <f>IF(B41="",0,VLOOKUP('071403'!B41,Cenik!$A$3:$C$468,3,FALSE))</f>
        <v>0</v>
      </c>
      <c r="E41" s="30"/>
      <c r="F41" s="28">
        <f t="shared" si="2"/>
        <v>0</v>
      </c>
    </row>
    <row r="42" spans="1:6">
      <c r="A42" s="21"/>
      <c r="B42" s="29"/>
      <c r="C42" s="18">
        <f>IF(B42="",0,VLOOKUP('071403'!B42,Cenik!$A$3:$C$468,2,FALSE))</f>
        <v>0</v>
      </c>
      <c r="D42" s="18">
        <f>IF(B42="",0,VLOOKUP('071403'!B42,Cenik!$A$3:$C$468,3,FALSE))</f>
        <v>0</v>
      </c>
      <c r="E42" s="30"/>
      <c r="F42" s="28">
        <f t="shared" si="2"/>
        <v>0</v>
      </c>
    </row>
    <row r="43" spans="1:6">
      <c r="A43" s="21"/>
      <c r="B43" s="29"/>
      <c r="C43" s="18">
        <f>IF(B43="",0,VLOOKUP('071403'!B43,Cenik!$A$3:$C$468,2,FALSE))</f>
        <v>0</v>
      </c>
      <c r="D43" s="18">
        <f>IF(B43="",0,VLOOKUP('071403'!B43,Cenik!$A$3:$C$468,3,FALSE))</f>
        <v>0</v>
      </c>
      <c r="E43" s="30"/>
      <c r="F43" s="28">
        <f t="shared" si="2"/>
        <v>0</v>
      </c>
    </row>
    <row r="44" spans="1:6" ht="13.5" thickBot="1">
      <c r="A44" s="35"/>
      <c r="B44" s="36"/>
      <c r="C44" s="37">
        <f>IF(B44="",0,VLOOKUP('071403'!B44,Cenik!$A$3:$C$468,2,FALSE))</f>
        <v>0</v>
      </c>
      <c r="D44" s="37">
        <f>IF(B44="",0,VLOOKUP('071403'!B44,Cenik!$A$3:$C$468,3,FALSE))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676</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837</v>
      </c>
      <c r="C1" s="210"/>
      <c r="D1" s="211"/>
      <c r="E1" s="215" t="s">
        <v>384</v>
      </c>
      <c r="F1" s="217" t="s">
        <v>132</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IF(B5="",0,VLOOKUP('090201'!B5,Cenik!$A$3:$C$468,2,FALSE))</f>
        <v>0</v>
      </c>
      <c r="D5" s="18">
        <f>IF(B5="",0,VLOOKUP('090201'!B5,Cenik!$A$3:$C$468,3,FALSE))</f>
        <v>0</v>
      </c>
      <c r="E5" s="19"/>
      <c r="F5" s="20">
        <f t="shared" ref="F5:F14" si="0">D5*E5</f>
        <v>0</v>
      </c>
    </row>
    <row r="6" spans="1:6">
      <c r="A6" s="21"/>
      <c r="B6" s="22"/>
      <c r="C6" s="18">
        <f>IF(B6="",0,VLOOKUP('090201'!B6,Cenik!$A$3:$C$468,2,FALSE))</f>
        <v>0</v>
      </c>
      <c r="D6" s="18">
        <f>IF(B6="",0,VLOOKUP('090201'!B6,Cenik!$A$3:$C$468,3,FALSE))</f>
        <v>0</v>
      </c>
      <c r="E6" s="23"/>
      <c r="F6" s="20">
        <f t="shared" si="0"/>
        <v>0</v>
      </c>
    </row>
    <row r="7" spans="1:6">
      <c r="A7" s="21"/>
      <c r="B7" s="22"/>
      <c r="C7" s="18">
        <f>IF(B7="",0,VLOOKUP('090201'!B7,Cenik!$A$3:$C$468,2,FALSE))</f>
        <v>0</v>
      </c>
      <c r="D7" s="18">
        <f>IF(B7="",0,VLOOKUP('090201'!B7,Cenik!$A$3:$C$468,3,FALSE))</f>
        <v>0</v>
      </c>
      <c r="E7" s="23"/>
      <c r="F7" s="20">
        <f t="shared" si="0"/>
        <v>0</v>
      </c>
    </row>
    <row r="8" spans="1:6">
      <c r="A8" s="21"/>
      <c r="B8" s="22"/>
      <c r="C8" s="18">
        <f>IF(B8="",0,VLOOKUP('090201'!B8,Cenik!$A$3:$C$468,2,FALSE))</f>
        <v>0</v>
      </c>
      <c r="D8" s="18">
        <f>IF(B8="",0,VLOOKUP('090201'!B8,Cenik!$A$3:$C$468,3,FALSE))</f>
        <v>0</v>
      </c>
      <c r="E8" s="23"/>
      <c r="F8" s="20">
        <f t="shared" si="0"/>
        <v>0</v>
      </c>
    </row>
    <row r="9" spans="1:6">
      <c r="A9" s="21"/>
      <c r="B9" s="22"/>
      <c r="C9" s="18">
        <f>IF(B9="",0,VLOOKUP('090201'!B9,Cenik!$A$3:$C$468,2,FALSE))</f>
        <v>0</v>
      </c>
      <c r="D9" s="18">
        <f>IF(B9="",0,VLOOKUP('090201'!B9,Cenik!$A$3:$C$468,3,FALSE))</f>
        <v>0</v>
      </c>
      <c r="E9" s="23"/>
      <c r="F9" s="20">
        <f t="shared" si="0"/>
        <v>0</v>
      </c>
    </row>
    <row r="10" spans="1:6">
      <c r="A10" s="21"/>
      <c r="B10" s="22"/>
      <c r="C10" s="18">
        <f>IF(B10="",0,VLOOKUP('090201'!B10,Cenik!$A$3:$C$468,2,FALSE))</f>
        <v>0</v>
      </c>
      <c r="D10" s="18">
        <f>IF(B10="",0,VLOOKUP('090201'!B10,Cenik!$A$3:$C$468,3,FALSE))</f>
        <v>0</v>
      </c>
      <c r="E10" s="23"/>
      <c r="F10" s="20">
        <f t="shared" si="0"/>
        <v>0</v>
      </c>
    </row>
    <row r="11" spans="1:6">
      <c r="A11" s="21"/>
      <c r="B11" s="22"/>
      <c r="C11" s="18">
        <f>IF(B11="",0,VLOOKUP('090201'!B11,Cenik!$A$3:$C$468,2,FALSE))</f>
        <v>0</v>
      </c>
      <c r="D11" s="18">
        <f>IF(B11="",0,VLOOKUP('090201'!B11,Cenik!$A$3:$C$468,3,FALSE))</f>
        <v>0</v>
      </c>
      <c r="E11" s="23"/>
      <c r="F11" s="20">
        <f t="shared" si="0"/>
        <v>0</v>
      </c>
    </row>
    <row r="12" spans="1:6">
      <c r="A12" s="21"/>
      <c r="B12" s="22"/>
      <c r="C12" s="18">
        <f>IF(B12="",0,VLOOKUP('090201'!B12,Cenik!$A$3:$C$468,2,FALSE))</f>
        <v>0</v>
      </c>
      <c r="D12" s="18">
        <f>IF(B12="",0,VLOOKUP('090201'!B12,Cenik!$A$3:$C$468,3,FALSE))</f>
        <v>0</v>
      </c>
      <c r="E12" s="23"/>
      <c r="F12" s="20">
        <f t="shared" si="0"/>
        <v>0</v>
      </c>
    </row>
    <row r="13" spans="1:6">
      <c r="A13" s="21"/>
      <c r="B13" s="22"/>
      <c r="C13" s="18">
        <f>IF(B13="",0,VLOOKUP('090201'!B13,Cenik!$A$3:$C$468,2,FALSE))</f>
        <v>0</v>
      </c>
      <c r="D13" s="18">
        <f>IF(B13="",0,VLOOKUP('090201'!B13,Cenik!$A$3:$C$468,3,FALSE))</f>
        <v>0</v>
      </c>
      <c r="E13" s="23"/>
      <c r="F13" s="20">
        <f t="shared" si="0"/>
        <v>0</v>
      </c>
    </row>
    <row r="14" spans="1:6" ht="13.5" thickBot="1">
      <c r="A14" s="21"/>
      <c r="B14" s="22"/>
      <c r="C14" s="18">
        <f>IF(B14="",0,VLOOKUP('090201'!B14,Cenik!$A$3:$C$468,2,FALSE))</f>
        <v>0</v>
      </c>
      <c r="D14" s="18">
        <f>IF(B14="",0,VLOOKUP('090201'!B14,Cenik!$A$3:$C$468,3,FALSE))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IF(B16="",0,VLOOKUP('090201'!B16,Cenik!$A$3:$C$468,2,FALSE))</f>
        <v>0</v>
      </c>
      <c r="D16" s="18">
        <f>IF(B16="",0,VLOOKUP('090201'!B16,Cenik!$A$3:$C$468,3,FALSE))</f>
        <v>0</v>
      </c>
      <c r="E16" s="27"/>
      <c r="F16" s="28">
        <f t="shared" ref="F16:F29" si="1">D16*E16</f>
        <v>0</v>
      </c>
    </row>
    <row r="17" spans="1:9">
      <c r="A17" s="21"/>
      <c r="B17" s="29"/>
      <c r="C17" s="18">
        <f>IF(B17="",0,VLOOKUP('090201'!B17,Cenik!$A$3:$C$468,2,FALSE))</f>
        <v>0</v>
      </c>
      <c r="D17" s="18">
        <f>IF(B17="",0,VLOOKUP('090201'!B17,Cenik!$A$3:$C$468,3,FALSE))</f>
        <v>0</v>
      </c>
      <c r="E17" s="30"/>
      <c r="F17" s="28">
        <f t="shared" si="1"/>
        <v>0</v>
      </c>
    </row>
    <row r="18" spans="1:9">
      <c r="A18" s="21"/>
      <c r="B18" s="31"/>
      <c r="C18" s="18">
        <f>IF(B18="",0,VLOOKUP('090201'!B18,Cenik!$A$3:$C$468,2,FALSE))</f>
        <v>0</v>
      </c>
      <c r="D18" s="18">
        <f>IF(B18="",0,VLOOKUP('090201'!B18,Cenik!$A$3:$C$468,3,FALSE))</f>
        <v>0</v>
      </c>
      <c r="E18" s="30"/>
      <c r="F18" s="28">
        <f t="shared" si="1"/>
        <v>0</v>
      </c>
    </row>
    <row r="19" spans="1:9">
      <c r="A19" s="21"/>
      <c r="B19" s="29"/>
      <c r="C19" s="18">
        <f>IF(B19="",0,VLOOKUP('090201'!B19,Cenik!$A$3:$C$468,2,FALSE))</f>
        <v>0</v>
      </c>
      <c r="D19" s="18">
        <f>IF(B19="",0,VLOOKUP('090201'!B19,Cenik!$A$3:$C$468,3,FALSE))</f>
        <v>0</v>
      </c>
      <c r="E19" s="30"/>
      <c r="F19" s="28">
        <f t="shared" si="1"/>
        <v>0</v>
      </c>
    </row>
    <row r="20" spans="1:9">
      <c r="A20" s="21"/>
      <c r="B20" s="29"/>
      <c r="C20" s="18">
        <f>IF(B20="",0,VLOOKUP('090201'!B20,Cenik!$A$3:$C$468,2,FALSE))</f>
        <v>0</v>
      </c>
      <c r="D20" s="18">
        <f>IF(B20="",0,VLOOKUP('090201'!B20,Cenik!$A$3:$C$468,3,FALSE))</f>
        <v>0</v>
      </c>
      <c r="E20" s="30"/>
      <c r="F20" s="28">
        <f t="shared" si="1"/>
        <v>0</v>
      </c>
    </row>
    <row r="21" spans="1:9">
      <c r="A21" s="21"/>
      <c r="B21" s="29"/>
      <c r="C21" s="18">
        <f>IF(B21="",0,VLOOKUP('090201'!B21,Cenik!$A$3:$C$468,2,FALSE))</f>
        <v>0</v>
      </c>
      <c r="D21" s="18">
        <f>IF(B21="",0,VLOOKUP('090201'!B21,Cenik!$A$3:$C$468,3,FALSE))</f>
        <v>0</v>
      </c>
      <c r="E21" s="30"/>
      <c r="F21" s="28">
        <f t="shared" si="1"/>
        <v>0</v>
      </c>
    </row>
    <row r="22" spans="1:9">
      <c r="A22" s="21"/>
      <c r="B22" s="29"/>
      <c r="C22" s="18">
        <f>IF(B22="",0,VLOOKUP('090201'!B22,Cenik!$A$3:$C$468,2,FALSE))</f>
        <v>0</v>
      </c>
      <c r="D22" s="18">
        <f>IF(B22="",0,VLOOKUP('090201'!B22,Cenik!$A$3:$C$468,3,FALSE))</f>
        <v>0</v>
      </c>
      <c r="E22" s="30"/>
      <c r="F22" s="28">
        <f t="shared" si="1"/>
        <v>0</v>
      </c>
    </row>
    <row r="23" spans="1:9">
      <c r="A23" s="21"/>
      <c r="B23" s="29"/>
      <c r="C23" s="18">
        <f>IF(B23="",0,VLOOKUP('090201'!B23,Cenik!$A$3:$C$468,2,FALSE))</f>
        <v>0</v>
      </c>
      <c r="D23" s="18">
        <f>IF(B23="",0,VLOOKUP('090201'!B23,Cenik!$A$3:$C$468,3,FALSE))</f>
        <v>0</v>
      </c>
      <c r="E23" s="30"/>
      <c r="F23" s="28">
        <f t="shared" si="1"/>
        <v>0</v>
      </c>
    </row>
    <row r="24" spans="1:9">
      <c r="A24" s="21"/>
      <c r="B24" s="29"/>
      <c r="C24" s="18">
        <f>IF(B24="",0,VLOOKUP('090201'!B24,Cenik!$A$3:$C$468,2,FALSE))</f>
        <v>0</v>
      </c>
      <c r="D24" s="18">
        <f>IF(B24="",0,VLOOKUP('090201'!B24,Cenik!$A$3:$C$468,3,FALSE))</f>
        <v>0</v>
      </c>
      <c r="E24" s="30"/>
      <c r="F24" s="28">
        <f t="shared" si="1"/>
        <v>0</v>
      </c>
    </row>
    <row r="25" spans="1:9">
      <c r="A25" s="21"/>
      <c r="B25" s="29"/>
      <c r="C25" s="18">
        <f>IF(B25="",0,VLOOKUP('090201'!B25,Cenik!$A$3:$C$468,2,FALSE))</f>
        <v>0</v>
      </c>
      <c r="D25" s="18">
        <f>IF(B25="",0,VLOOKUP('090201'!B25,Cenik!$A$3:$C$468,3,FALSE))</f>
        <v>0</v>
      </c>
      <c r="E25" s="30"/>
      <c r="F25" s="28">
        <f t="shared" si="1"/>
        <v>0</v>
      </c>
    </row>
    <row r="26" spans="1:9">
      <c r="A26" s="21"/>
      <c r="B26" s="29"/>
      <c r="C26" s="18">
        <f>IF(B26="",0,VLOOKUP('090201'!B26,Cenik!$A$3:$C$468,2,FALSE))</f>
        <v>0</v>
      </c>
      <c r="D26" s="18">
        <f>IF(B26="",0,VLOOKUP('090201'!B26,Cenik!$A$3:$C$468,3,FALSE))</f>
        <v>0</v>
      </c>
      <c r="E26" s="30"/>
      <c r="F26" s="28">
        <f t="shared" si="1"/>
        <v>0</v>
      </c>
    </row>
    <row r="27" spans="1:9">
      <c r="A27" s="21"/>
      <c r="B27" s="29"/>
      <c r="C27" s="18">
        <f>IF(B27="",0,VLOOKUP('090201'!B27,Cenik!$A$3:$C$468,2,FALSE))</f>
        <v>0</v>
      </c>
      <c r="D27" s="18">
        <f>IF(B27="",0,VLOOKUP('090201'!B27,Cenik!$A$3:$C$468,3,FALSE))</f>
        <v>0</v>
      </c>
      <c r="E27" s="30"/>
      <c r="F27" s="28">
        <f t="shared" si="1"/>
        <v>0</v>
      </c>
    </row>
    <row r="28" spans="1:9">
      <c r="A28" s="21"/>
      <c r="B28" s="29"/>
      <c r="C28" s="18">
        <f>IF(B28="",0,VLOOKUP('090201'!B28,Cenik!$A$3:$C$468,2,FALSE))</f>
        <v>0</v>
      </c>
      <c r="D28" s="18">
        <f>IF(B28="",0,VLOOKUP('090201'!B28,Cenik!$A$3:$C$468,3,FALSE))</f>
        <v>0</v>
      </c>
      <c r="E28" s="30"/>
      <c r="F28" s="28">
        <f t="shared" si="1"/>
        <v>0</v>
      </c>
    </row>
    <row r="29" spans="1:9" ht="13.5" thickBot="1">
      <c r="A29" s="21"/>
      <c r="B29" s="29"/>
      <c r="C29" s="18">
        <f>IF(B29="",0,VLOOKUP('090201'!B29,Cenik!$A$3:$C$468,2,FALSE))</f>
        <v>0</v>
      </c>
      <c r="D29" s="18">
        <f>IF(B29="",0,VLOOKUP('090201'!B29,Cenik!$A$3:$C$468,3,FALSE))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IF(B31="",0,VLOOKUP('090201'!B31,Cenik!$A$3:$C$468,2,FALSE))</f>
        <v>0</v>
      </c>
      <c r="D31" s="33">
        <f>IF(B31="",0,VLOOKUP('090201'!B31,Cenik!$A$3:$C$468,3,FALSE))</f>
        <v>0</v>
      </c>
      <c r="E31" s="27"/>
      <c r="F31" s="34">
        <f t="shared" ref="F31:F44" si="2">D31*E31</f>
        <v>0</v>
      </c>
      <c r="I31" s="7"/>
    </row>
    <row r="32" spans="1:9">
      <c r="A32" s="21"/>
      <c r="B32" s="29"/>
      <c r="C32" s="18">
        <f>IF(B32="",0,VLOOKUP('090201'!B32,Cenik!$A$3:$C$468,2,FALSE))</f>
        <v>0</v>
      </c>
      <c r="D32" s="18">
        <f>IF(B32="",0,VLOOKUP('090201'!B32,Cenik!$A$3:$C$468,3,FALSE))</f>
        <v>0</v>
      </c>
      <c r="E32" s="30"/>
      <c r="F32" s="28">
        <f t="shared" si="2"/>
        <v>0</v>
      </c>
      <c r="I32" s="7"/>
    </row>
    <row r="33" spans="1:6">
      <c r="A33" s="21"/>
      <c r="B33" s="29"/>
      <c r="C33" s="18">
        <f>IF(B33="",0,VLOOKUP('090201'!B33,Cenik!$A$3:$C$468,2,FALSE))</f>
        <v>0</v>
      </c>
      <c r="D33" s="18">
        <f>IF(B33="",0,VLOOKUP('090201'!B33,Cenik!$A$3:$C$468,3,FALSE))</f>
        <v>0</v>
      </c>
      <c r="E33" s="30"/>
      <c r="F33" s="28">
        <f t="shared" si="2"/>
        <v>0</v>
      </c>
    </row>
    <row r="34" spans="1:6">
      <c r="A34" s="21"/>
      <c r="B34" s="29"/>
      <c r="C34" s="18">
        <f>IF(B34="",0,VLOOKUP('090201'!B34,Cenik!$A$3:$C$468,2,FALSE))</f>
        <v>0</v>
      </c>
      <c r="D34" s="18">
        <f>IF(B34="",0,VLOOKUP('090201'!B34,Cenik!$A$3:$C$468,3,FALSE))</f>
        <v>0</v>
      </c>
      <c r="E34" s="30"/>
      <c r="F34" s="28">
        <f t="shared" si="2"/>
        <v>0</v>
      </c>
    </row>
    <row r="35" spans="1:6">
      <c r="A35" s="21"/>
      <c r="B35" s="29"/>
      <c r="C35" s="18">
        <f>IF(B35="",0,VLOOKUP('090201'!B35,Cenik!$A$3:$C$468,2,FALSE))</f>
        <v>0</v>
      </c>
      <c r="D35" s="18">
        <f>IF(B35="",0,VLOOKUP('090201'!B35,Cenik!$A$3:$C$468,3,FALSE))</f>
        <v>0</v>
      </c>
      <c r="E35" s="30"/>
      <c r="F35" s="28">
        <f t="shared" si="2"/>
        <v>0</v>
      </c>
    </row>
    <row r="36" spans="1:6">
      <c r="A36" s="21"/>
      <c r="B36" s="29"/>
      <c r="C36" s="18">
        <f>IF(B36="",0,VLOOKUP('090201'!B36,Cenik!$A$3:$C$468,2,FALSE))</f>
        <v>0</v>
      </c>
      <c r="D36" s="18">
        <f>IF(B36="",0,VLOOKUP('090201'!B36,Cenik!$A$3:$C$468,3,FALSE))</f>
        <v>0</v>
      </c>
      <c r="E36" s="30"/>
      <c r="F36" s="28">
        <f t="shared" si="2"/>
        <v>0</v>
      </c>
    </row>
    <row r="37" spans="1:6">
      <c r="A37" s="21"/>
      <c r="B37" s="29"/>
      <c r="C37" s="18">
        <f>IF(B37="",0,VLOOKUP('090201'!B37,Cenik!$A$3:$C$468,2,FALSE))</f>
        <v>0</v>
      </c>
      <c r="D37" s="18">
        <f>IF(B37="",0,VLOOKUP('090201'!B37,Cenik!$A$3:$C$468,3,FALSE))</f>
        <v>0</v>
      </c>
      <c r="E37" s="30"/>
      <c r="F37" s="28">
        <f t="shared" si="2"/>
        <v>0</v>
      </c>
    </row>
    <row r="38" spans="1:6">
      <c r="A38" s="21"/>
      <c r="B38" s="29"/>
      <c r="C38" s="18">
        <f>IF(B38="",0,VLOOKUP('090201'!B38,Cenik!$A$3:$C$468,2,FALSE))</f>
        <v>0</v>
      </c>
      <c r="D38" s="18">
        <f>IF(B38="",0,VLOOKUP('090201'!B38,Cenik!$A$3:$C$468,3,FALSE))</f>
        <v>0</v>
      </c>
      <c r="E38" s="30"/>
      <c r="F38" s="28">
        <f t="shared" si="2"/>
        <v>0</v>
      </c>
    </row>
    <row r="39" spans="1:6">
      <c r="A39" s="21"/>
      <c r="B39" s="29"/>
      <c r="C39" s="18">
        <f>IF(B39="",0,VLOOKUP('090201'!B39,Cenik!$A$3:$C$468,2,FALSE))</f>
        <v>0</v>
      </c>
      <c r="D39" s="18">
        <f>IF(B39="",0,VLOOKUP('090201'!B39,Cenik!$A$3:$C$468,3,FALSE))</f>
        <v>0</v>
      </c>
      <c r="E39" s="30"/>
      <c r="F39" s="28">
        <f t="shared" si="2"/>
        <v>0</v>
      </c>
    </row>
    <row r="40" spans="1:6">
      <c r="A40" s="21"/>
      <c r="B40" s="29"/>
      <c r="C40" s="18">
        <f>IF(B40="",0,VLOOKUP('090201'!B40,Cenik!$A$3:$C$468,2,FALSE))</f>
        <v>0</v>
      </c>
      <c r="D40" s="18">
        <f>IF(B40="",0,VLOOKUP('090201'!B40,Cenik!$A$3:$C$468,3,FALSE))</f>
        <v>0</v>
      </c>
      <c r="E40" s="30"/>
      <c r="F40" s="28">
        <f t="shared" si="2"/>
        <v>0</v>
      </c>
    </row>
    <row r="41" spans="1:6">
      <c r="A41" s="21"/>
      <c r="B41" s="29"/>
      <c r="C41" s="18">
        <f>IF(B41="",0,VLOOKUP('090201'!B41,Cenik!$A$3:$C$468,2,FALSE))</f>
        <v>0</v>
      </c>
      <c r="D41" s="18">
        <f>IF(B41="",0,VLOOKUP('090201'!B41,Cenik!$A$3:$C$468,3,FALSE))</f>
        <v>0</v>
      </c>
      <c r="E41" s="30"/>
      <c r="F41" s="28">
        <f t="shared" si="2"/>
        <v>0</v>
      </c>
    </row>
    <row r="42" spans="1:6">
      <c r="A42" s="21"/>
      <c r="B42" s="29"/>
      <c r="C42" s="18">
        <f>IF(B42="",0,VLOOKUP('090201'!B42,Cenik!$A$3:$C$468,2,FALSE))</f>
        <v>0</v>
      </c>
      <c r="D42" s="18">
        <f>IF(B42="",0,VLOOKUP('090201'!B42,Cenik!$A$3:$C$468,3,FALSE))</f>
        <v>0</v>
      </c>
      <c r="E42" s="30"/>
      <c r="F42" s="28">
        <f t="shared" si="2"/>
        <v>0</v>
      </c>
    </row>
    <row r="43" spans="1:6">
      <c r="A43" s="21"/>
      <c r="B43" s="29"/>
      <c r="C43" s="18">
        <f>IF(B43="",0,VLOOKUP('090201'!B43,Cenik!$A$3:$C$468,2,FALSE))</f>
        <v>0</v>
      </c>
      <c r="D43" s="18">
        <f>IF(B43="",0,VLOOKUP('090201'!B43,Cenik!$A$3:$C$468,3,FALSE))</f>
        <v>0</v>
      </c>
      <c r="E43" s="30"/>
      <c r="F43" s="28">
        <f t="shared" si="2"/>
        <v>0</v>
      </c>
    </row>
    <row r="44" spans="1:6" ht="13.5" thickBot="1">
      <c r="A44" s="35"/>
      <c r="B44" s="36"/>
      <c r="C44" s="37">
        <f>IF(B44="",0,VLOOKUP('090201'!B44,Cenik!$A$3:$C$468,2,FALSE))</f>
        <v>0</v>
      </c>
      <c r="D44" s="37">
        <f>IF(B44="",0,VLOOKUP('090201'!B44,Cenik!$A$3:$C$468,3,FALSE))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657</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838</v>
      </c>
      <c r="C1" s="210"/>
      <c r="D1" s="211"/>
      <c r="E1" s="215" t="s">
        <v>384</v>
      </c>
      <c r="F1" s="217" t="s">
        <v>70</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IF(B5="",0,VLOOKUP('090202'!B5,Cenik!$A$3:$C$468,2,FALSE))</f>
        <v>0</v>
      </c>
      <c r="D5" s="18">
        <f>IF(B5="",0,VLOOKUP('090202'!B5,Cenik!$A$3:$C$468,3,FALSE))</f>
        <v>0</v>
      </c>
      <c r="E5" s="19"/>
      <c r="F5" s="20">
        <f t="shared" ref="F5:F14" si="0">D5*E5</f>
        <v>0</v>
      </c>
    </row>
    <row r="6" spans="1:6">
      <c r="A6" s="21"/>
      <c r="B6" s="22"/>
      <c r="C6" s="18">
        <f>IF(B6="",0,VLOOKUP('090202'!B6,Cenik!$A$3:$C$468,2,FALSE))</f>
        <v>0</v>
      </c>
      <c r="D6" s="18">
        <f>IF(B6="",0,VLOOKUP('090202'!B6,Cenik!$A$3:$C$468,3,FALSE))</f>
        <v>0</v>
      </c>
      <c r="E6" s="23"/>
      <c r="F6" s="20">
        <f t="shared" si="0"/>
        <v>0</v>
      </c>
    </row>
    <row r="7" spans="1:6">
      <c r="A7" s="21"/>
      <c r="B7" s="22"/>
      <c r="C7" s="18">
        <f>IF(B7="",0,VLOOKUP('090202'!B7,Cenik!$A$3:$C$468,2,FALSE))</f>
        <v>0</v>
      </c>
      <c r="D7" s="18">
        <f>IF(B7="",0,VLOOKUP('090202'!B7,Cenik!$A$3:$C$468,3,FALSE))</f>
        <v>0</v>
      </c>
      <c r="E7" s="23"/>
      <c r="F7" s="20">
        <f t="shared" si="0"/>
        <v>0</v>
      </c>
    </row>
    <row r="8" spans="1:6">
      <c r="A8" s="21"/>
      <c r="B8" s="22"/>
      <c r="C8" s="18">
        <f>IF(B8="",0,VLOOKUP('090202'!B8,Cenik!$A$3:$C$468,2,FALSE))</f>
        <v>0</v>
      </c>
      <c r="D8" s="18">
        <f>IF(B8="",0,VLOOKUP('090202'!B8,Cenik!$A$3:$C$468,3,FALSE))</f>
        <v>0</v>
      </c>
      <c r="E8" s="23"/>
      <c r="F8" s="20">
        <f t="shared" si="0"/>
        <v>0</v>
      </c>
    </row>
    <row r="9" spans="1:6">
      <c r="A9" s="21"/>
      <c r="B9" s="22"/>
      <c r="C9" s="18">
        <f>IF(B9="",0,VLOOKUP('090202'!B9,Cenik!$A$3:$C$468,2,FALSE))</f>
        <v>0</v>
      </c>
      <c r="D9" s="18">
        <f>IF(B9="",0,VLOOKUP('090202'!B9,Cenik!$A$3:$C$468,3,FALSE))</f>
        <v>0</v>
      </c>
      <c r="E9" s="23"/>
      <c r="F9" s="20">
        <f t="shared" si="0"/>
        <v>0</v>
      </c>
    </row>
    <row r="10" spans="1:6">
      <c r="A10" s="21"/>
      <c r="B10" s="22"/>
      <c r="C10" s="18">
        <f>IF(B10="",0,VLOOKUP('090202'!B10,Cenik!$A$3:$C$468,2,FALSE))</f>
        <v>0</v>
      </c>
      <c r="D10" s="18">
        <f>IF(B10="",0,VLOOKUP('090202'!B10,Cenik!$A$3:$C$468,3,FALSE))</f>
        <v>0</v>
      </c>
      <c r="E10" s="23"/>
      <c r="F10" s="20">
        <f t="shared" si="0"/>
        <v>0</v>
      </c>
    </row>
    <row r="11" spans="1:6">
      <c r="A11" s="21"/>
      <c r="B11" s="22"/>
      <c r="C11" s="18">
        <f>IF(B11="",0,VLOOKUP('090202'!B11,Cenik!$A$3:$C$468,2,FALSE))</f>
        <v>0</v>
      </c>
      <c r="D11" s="18">
        <f>IF(B11="",0,VLOOKUP('090202'!B11,Cenik!$A$3:$C$468,3,FALSE))</f>
        <v>0</v>
      </c>
      <c r="E11" s="23"/>
      <c r="F11" s="20">
        <f t="shared" si="0"/>
        <v>0</v>
      </c>
    </row>
    <row r="12" spans="1:6">
      <c r="A12" s="21"/>
      <c r="B12" s="22"/>
      <c r="C12" s="18">
        <f>IF(B12="",0,VLOOKUP('090202'!B12,Cenik!$A$3:$C$468,2,FALSE))</f>
        <v>0</v>
      </c>
      <c r="D12" s="18">
        <f>IF(B12="",0,VLOOKUP('090202'!B12,Cenik!$A$3:$C$468,3,FALSE))</f>
        <v>0</v>
      </c>
      <c r="E12" s="23"/>
      <c r="F12" s="20">
        <f t="shared" si="0"/>
        <v>0</v>
      </c>
    </row>
    <row r="13" spans="1:6">
      <c r="A13" s="21"/>
      <c r="B13" s="22"/>
      <c r="C13" s="18">
        <f>IF(B13="",0,VLOOKUP('090202'!B13,Cenik!$A$3:$C$468,2,FALSE))</f>
        <v>0</v>
      </c>
      <c r="D13" s="18">
        <f>IF(B13="",0,VLOOKUP('090202'!B13,Cenik!$A$3:$C$468,3,FALSE))</f>
        <v>0</v>
      </c>
      <c r="E13" s="23"/>
      <c r="F13" s="20">
        <f t="shared" si="0"/>
        <v>0</v>
      </c>
    </row>
    <row r="14" spans="1:6" ht="13.5" thickBot="1">
      <c r="A14" s="21"/>
      <c r="B14" s="22"/>
      <c r="C14" s="18">
        <f>IF(B14="",0,VLOOKUP('090202'!B14,Cenik!$A$3:$C$468,2,FALSE))</f>
        <v>0</v>
      </c>
      <c r="D14" s="18">
        <f>IF(B14="",0,VLOOKUP('090202'!B14,Cenik!$A$3:$C$468,3,FALSE))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IF(B16="",0,VLOOKUP('090202'!B16,Cenik!$A$3:$C$468,2,FALSE))</f>
        <v>0</v>
      </c>
      <c r="D16" s="18">
        <f>IF(B16="",0,VLOOKUP('090202'!B16,Cenik!$A$3:$C$468,3,FALSE))</f>
        <v>0</v>
      </c>
      <c r="E16" s="27"/>
      <c r="F16" s="28">
        <f t="shared" ref="F16:F29" si="1">D16*E16</f>
        <v>0</v>
      </c>
    </row>
    <row r="17" spans="1:9">
      <c r="A17" s="21"/>
      <c r="B17" s="29"/>
      <c r="C17" s="18">
        <f>IF(B17="",0,VLOOKUP('090202'!B17,Cenik!$A$3:$C$468,2,FALSE))</f>
        <v>0</v>
      </c>
      <c r="D17" s="18">
        <f>IF(B17="",0,VLOOKUP('090202'!B17,Cenik!$A$3:$C$468,3,FALSE))</f>
        <v>0</v>
      </c>
      <c r="E17" s="30"/>
      <c r="F17" s="28">
        <f t="shared" si="1"/>
        <v>0</v>
      </c>
    </row>
    <row r="18" spans="1:9">
      <c r="A18" s="21"/>
      <c r="B18" s="31"/>
      <c r="C18" s="18">
        <f>IF(B18="",0,VLOOKUP('090202'!B18,Cenik!$A$3:$C$468,2,FALSE))</f>
        <v>0</v>
      </c>
      <c r="D18" s="18">
        <f>IF(B18="",0,VLOOKUP('090202'!B18,Cenik!$A$3:$C$468,3,FALSE))</f>
        <v>0</v>
      </c>
      <c r="E18" s="30"/>
      <c r="F18" s="28">
        <f t="shared" si="1"/>
        <v>0</v>
      </c>
    </row>
    <row r="19" spans="1:9">
      <c r="A19" s="21"/>
      <c r="B19" s="29"/>
      <c r="C19" s="18">
        <f>IF(B19="",0,VLOOKUP('090202'!B19,Cenik!$A$3:$C$468,2,FALSE))</f>
        <v>0</v>
      </c>
      <c r="D19" s="18">
        <f>IF(B19="",0,VLOOKUP('090202'!B19,Cenik!$A$3:$C$468,3,FALSE))</f>
        <v>0</v>
      </c>
      <c r="E19" s="30"/>
      <c r="F19" s="28">
        <f t="shared" si="1"/>
        <v>0</v>
      </c>
    </row>
    <row r="20" spans="1:9">
      <c r="A20" s="21"/>
      <c r="B20" s="29"/>
      <c r="C20" s="18">
        <f>IF(B20="",0,VLOOKUP('090202'!B20,Cenik!$A$3:$C$468,2,FALSE))</f>
        <v>0</v>
      </c>
      <c r="D20" s="18">
        <f>IF(B20="",0,VLOOKUP('090202'!B20,Cenik!$A$3:$C$468,3,FALSE))</f>
        <v>0</v>
      </c>
      <c r="E20" s="30"/>
      <c r="F20" s="28">
        <f t="shared" si="1"/>
        <v>0</v>
      </c>
    </row>
    <row r="21" spans="1:9">
      <c r="A21" s="21"/>
      <c r="B21" s="29"/>
      <c r="C21" s="18">
        <f>IF(B21="",0,VLOOKUP('090202'!B21,Cenik!$A$3:$C$468,2,FALSE))</f>
        <v>0</v>
      </c>
      <c r="D21" s="18">
        <f>IF(B21="",0,VLOOKUP('090202'!B21,Cenik!$A$3:$C$468,3,FALSE))</f>
        <v>0</v>
      </c>
      <c r="E21" s="30"/>
      <c r="F21" s="28">
        <f t="shared" si="1"/>
        <v>0</v>
      </c>
    </row>
    <row r="22" spans="1:9">
      <c r="A22" s="21"/>
      <c r="B22" s="29"/>
      <c r="C22" s="18">
        <f>IF(B22="",0,VLOOKUP('090202'!B22,Cenik!$A$3:$C$468,2,FALSE))</f>
        <v>0</v>
      </c>
      <c r="D22" s="18">
        <f>IF(B22="",0,VLOOKUP('090202'!B22,Cenik!$A$3:$C$468,3,FALSE))</f>
        <v>0</v>
      </c>
      <c r="E22" s="30"/>
      <c r="F22" s="28">
        <f t="shared" si="1"/>
        <v>0</v>
      </c>
    </row>
    <row r="23" spans="1:9">
      <c r="A23" s="21"/>
      <c r="B23" s="29"/>
      <c r="C23" s="18">
        <f>IF(B23="",0,VLOOKUP('090202'!B23,Cenik!$A$3:$C$468,2,FALSE))</f>
        <v>0</v>
      </c>
      <c r="D23" s="18">
        <f>IF(B23="",0,VLOOKUP('090202'!B23,Cenik!$A$3:$C$468,3,FALSE))</f>
        <v>0</v>
      </c>
      <c r="E23" s="30"/>
      <c r="F23" s="28">
        <f t="shared" si="1"/>
        <v>0</v>
      </c>
    </row>
    <row r="24" spans="1:9">
      <c r="A24" s="21"/>
      <c r="B24" s="29"/>
      <c r="C24" s="18">
        <f>IF(B24="",0,VLOOKUP('090202'!B24,Cenik!$A$3:$C$468,2,FALSE))</f>
        <v>0</v>
      </c>
      <c r="D24" s="18">
        <f>IF(B24="",0,VLOOKUP('090202'!B24,Cenik!$A$3:$C$468,3,FALSE))</f>
        <v>0</v>
      </c>
      <c r="E24" s="30"/>
      <c r="F24" s="28">
        <f t="shared" si="1"/>
        <v>0</v>
      </c>
    </row>
    <row r="25" spans="1:9">
      <c r="A25" s="21"/>
      <c r="B25" s="29"/>
      <c r="C25" s="18">
        <f>IF(B25="",0,VLOOKUP('090202'!B25,Cenik!$A$3:$C$468,2,FALSE))</f>
        <v>0</v>
      </c>
      <c r="D25" s="18">
        <f>IF(B25="",0,VLOOKUP('090202'!B25,Cenik!$A$3:$C$468,3,FALSE))</f>
        <v>0</v>
      </c>
      <c r="E25" s="30"/>
      <c r="F25" s="28">
        <f t="shared" si="1"/>
        <v>0</v>
      </c>
    </row>
    <row r="26" spans="1:9">
      <c r="A26" s="21"/>
      <c r="B26" s="29"/>
      <c r="C26" s="18">
        <f>IF(B26="",0,VLOOKUP('090202'!B26,Cenik!$A$3:$C$468,2,FALSE))</f>
        <v>0</v>
      </c>
      <c r="D26" s="18">
        <f>IF(B26="",0,VLOOKUP('090202'!B26,Cenik!$A$3:$C$468,3,FALSE))</f>
        <v>0</v>
      </c>
      <c r="E26" s="30"/>
      <c r="F26" s="28">
        <f t="shared" si="1"/>
        <v>0</v>
      </c>
    </row>
    <row r="27" spans="1:9">
      <c r="A27" s="21"/>
      <c r="B27" s="29"/>
      <c r="C27" s="18">
        <f>IF(B27="",0,VLOOKUP('090202'!B27,Cenik!$A$3:$C$468,2,FALSE))</f>
        <v>0</v>
      </c>
      <c r="D27" s="18">
        <f>IF(B27="",0,VLOOKUP('090202'!B27,Cenik!$A$3:$C$468,3,FALSE))</f>
        <v>0</v>
      </c>
      <c r="E27" s="30"/>
      <c r="F27" s="28">
        <f t="shared" si="1"/>
        <v>0</v>
      </c>
    </row>
    <row r="28" spans="1:9">
      <c r="A28" s="21"/>
      <c r="B28" s="29"/>
      <c r="C28" s="18">
        <f>IF(B28="",0,VLOOKUP('090202'!B28,Cenik!$A$3:$C$468,2,FALSE))</f>
        <v>0</v>
      </c>
      <c r="D28" s="18">
        <f>IF(B28="",0,VLOOKUP('090202'!B28,Cenik!$A$3:$C$468,3,FALSE))</f>
        <v>0</v>
      </c>
      <c r="E28" s="30"/>
      <c r="F28" s="28">
        <f t="shared" si="1"/>
        <v>0</v>
      </c>
    </row>
    <row r="29" spans="1:9" ht="13.5" thickBot="1">
      <c r="A29" s="21"/>
      <c r="B29" s="29"/>
      <c r="C29" s="18">
        <f>IF(B29="",0,VLOOKUP('090202'!B29,Cenik!$A$3:$C$468,2,FALSE))</f>
        <v>0</v>
      </c>
      <c r="D29" s="18">
        <f>IF(B29="",0,VLOOKUP('090202'!B29,Cenik!$A$3:$C$468,3,FALSE))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IF(B31="",0,VLOOKUP('090202'!B31,Cenik!$A$3:$C$468,2,FALSE))</f>
        <v>0</v>
      </c>
      <c r="D31" s="33">
        <f>IF(B31="",0,VLOOKUP('090202'!B31,Cenik!$A$3:$C$468,3,FALSE))</f>
        <v>0</v>
      </c>
      <c r="E31" s="27"/>
      <c r="F31" s="34">
        <f t="shared" ref="F31:F44" si="2">D31*E31</f>
        <v>0</v>
      </c>
      <c r="I31" s="7"/>
    </row>
    <row r="32" spans="1:9">
      <c r="A32" s="21"/>
      <c r="B32" s="29"/>
      <c r="C32" s="18">
        <f>IF(B32="",0,VLOOKUP('090202'!B32,Cenik!$A$3:$C$468,2,FALSE))</f>
        <v>0</v>
      </c>
      <c r="D32" s="18">
        <f>IF(B32="",0,VLOOKUP('090202'!B32,Cenik!$A$3:$C$468,3,FALSE))</f>
        <v>0</v>
      </c>
      <c r="E32" s="30"/>
      <c r="F32" s="28">
        <f t="shared" si="2"/>
        <v>0</v>
      </c>
      <c r="I32" s="7"/>
    </row>
    <row r="33" spans="1:6">
      <c r="A33" s="21"/>
      <c r="B33" s="29"/>
      <c r="C33" s="18">
        <f>IF(B33="",0,VLOOKUP('090202'!B33,Cenik!$A$3:$C$468,2,FALSE))</f>
        <v>0</v>
      </c>
      <c r="D33" s="18">
        <f>IF(B33="",0,VLOOKUP('090202'!B33,Cenik!$A$3:$C$468,3,FALSE))</f>
        <v>0</v>
      </c>
      <c r="E33" s="30"/>
      <c r="F33" s="28">
        <f t="shared" si="2"/>
        <v>0</v>
      </c>
    </row>
    <row r="34" spans="1:6">
      <c r="A34" s="21"/>
      <c r="B34" s="29"/>
      <c r="C34" s="18">
        <f>IF(B34="",0,VLOOKUP('090202'!B34,Cenik!$A$3:$C$468,2,FALSE))</f>
        <v>0</v>
      </c>
      <c r="D34" s="18">
        <f>IF(B34="",0,VLOOKUP('090202'!B34,Cenik!$A$3:$C$468,3,FALSE))</f>
        <v>0</v>
      </c>
      <c r="E34" s="30"/>
      <c r="F34" s="28">
        <f t="shared" si="2"/>
        <v>0</v>
      </c>
    </row>
    <row r="35" spans="1:6">
      <c r="A35" s="21"/>
      <c r="B35" s="29"/>
      <c r="C35" s="18">
        <f>IF(B35="",0,VLOOKUP('090202'!B35,Cenik!$A$3:$C$468,2,FALSE))</f>
        <v>0</v>
      </c>
      <c r="D35" s="18">
        <f>IF(B35="",0,VLOOKUP('090202'!B35,Cenik!$A$3:$C$468,3,FALSE))</f>
        <v>0</v>
      </c>
      <c r="E35" s="30"/>
      <c r="F35" s="28">
        <f t="shared" si="2"/>
        <v>0</v>
      </c>
    </row>
    <row r="36" spans="1:6">
      <c r="A36" s="21"/>
      <c r="B36" s="29"/>
      <c r="C36" s="18">
        <f>IF(B36="",0,VLOOKUP('090202'!B36,Cenik!$A$3:$C$468,2,FALSE))</f>
        <v>0</v>
      </c>
      <c r="D36" s="18">
        <f>IF(B36="",0,VLOOKUP('090202'!B36,Cenik!$A$3:$C$468,3,FALSE))</f>
        <v>0</v>
      </c>
      <c r="E36" s="30"/>
      <c r="F36" s="28">
        <f t="shared" si="2"/>
        <v>0</v>
      </c>
    </row>
    <row r="37" spans="1:6">
      <c r="A37" s="21"/>
      <c r="B37" s="29"/>
      <c r="C37" s="18">
        <f>IF(B37="",0,VLOOKUP('090202'!B37,Cenik!$A$3:$C$468,2,FALSE))</f>
        <v>0</v>
      </c>
      <c r="D37" s="18">
        <f>IF(B37="",0,VLOOKUP('090202'!B37,Cenik!$A$3:$C$468,3,FALSE))</f>
        <v>0</v>
      </c>
      <c r="E37" s="30"/>
      <c r="F37" s="28">
        <f t="shared" si="2"/>
        <v>0</v>
      </c>
    </row>
    <row r="38" spans="1:6">
      <c r="A38" s="21"/>
      <c r="B38" s="29"/>
      <c r="C38" s="18">
        <f>IF(B38="",0,VLOOKUP('090202'!B38,Cenik!$A$3:$C$468,2,FALSE))</f>
        <v>0</v>
      </c>
      <c r="D38" s="18">
        <f>IF(B38="",0,VLOOKUP('090202'!B38,Cenik!$A$3:$C$468,3,FALSE))</f>
        <v>0</v>
      </c>
      <c r="E38" s="30"/>
      <c r="F38" s="28">
        <f t="shared" si="2"/>
        <v>0</v>
      </c>
    </row>
    <row r="39" spans="1:6">
      <c r="A39" s="21"/>
      <c r="B39" s="29"/>
      <c r="C39" s="18">
        <f>IF(B39="",0,VLOOKUP('090202'!B39,Cenik!$A$3:$C$468,2,FALSE))</f>
        <v>0</v>
      </c>
      <c r="D39" s="18">
        <f>IF(B39="",0,VLOOKUP('090202'!B39,Cenik!$A$3:$C$468,3,FALSE))</f>
        <v>0</v>
      </c>
      <c r="E39" s="30"/>
      <c r="F39" s="28">
        <f t="shared" si="2"/>
        <v>0</v>
      </c>
    </row>
    <row r="40" spans="1:6">
      <c r="A40" s="21"/>
      <c r="B40" s="29"/>
      <c r="C40" s="18">
        <f>IF(B40="",0,VLOOKUP('090202'!B40,Cenik!$A$3:$C$468,2,FALSE))</f>
        <v>0</v>
      </c>
      <c r="D40" s="18">
        <f>IF(B40="",0,VLOOKUP('090202'!B40,Cenik!$A$3:$C$468,3,FALSE))</f>
        <v>0</v>
      </c>
      <c r="E40" s="30"/>
      <c r="F40" s="28">
        <f t="shared" si="2"/>
        <v>0</v>
      </c>
    </row>
    <row r="41" spans="1:6">
      <c r="A41" s="21"/>
      <c r="B41" s="29"/>
      <c r="C41" s="18">
        <f>IF(B41="",0,VLOOKUP('090202'!B41,Cenik!$A$3:$C$468,2,FALSE))</f>
        <v>0</v>
      </c>
      <c r="D41" s="18">
        <f>IF(B41="",0,VLOOKUP('090202'!B41,Cenik!$A$3:$C$468,3,FALSE))</f>
        <v>0</v>
      </c>
      <c r="E41" s="30"/>
      <c r="F41" s="28">
        <f t="shared" si="2"/>
        <v>0</v>
      </c>
    </row>
    <row r="42" spans="1:6">
      <c r="A42" s="21"/>
      <c r="B42" s="29"/>
      <c r="C42" s="18">
        <f>IF(B42="",0,VLOOKUP('090202'!B42,Cenik!$A$3:$C$468,2,FALSE))</f>
        <v>0</v>
      </c>
      <c r="D42" s="18">
        <f>IF(B42="",0,VLOOKUP('090202'!B42,Cenik!$A$3:$C$468,3,FALSE))</f>
        <v>0</v>
      </c>
      <c r="E42" s="30"/>
      <c r="F42" s="28">
        <f t="shared" si="2"/>
        <v>0</v>
      </c>
    </row>
    <row r="43" spans="1:6">
      <c r="A43" s="21"/>
      <c r="B43" s="29"/>
      <c r="C43" s="18">
        <f>IF(B43="",0,VLOOKUP('090202'!B43,Cenik!$A$3:$C$468,2,FALSE))</f>
        <v>0</v>
      </c>
      <c r="D43" s="18">
        <f>IF(B43="",0,VLOOKUP('090202'!B43,Cenik!$A$3:$C$468,3,FALSE))</f>
        <v>0</v>
      </c>
      <c r="E43" s="30"/>
      <c r="F43" s="28">
        <f t="shared" si="2"/>
        <v>0</v>
      </c>
    </row>
    <row r="44" spans="1:6" ht="13.5" thickBot="1">
      <c r="A44" s="35"/>
      <c r="B44" s="36"/>
      <c r="C44" s="37">
        <f>IF(B44="",0,VLOOKUP('090202'!B44,Cenik!$A$3:$C$468,2,FALSE))</f>
        <v>0</v>
      </c>
      <c r="D44" s="37">
        <f>IF(B44="",0,VLOOKUP('090202'!B44,Cenik!$A$3:$C$468,3,FALSE))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413</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839</v>
      </c>
      <c r="C1" s="210"/>
      <c r="D1" s="211"/>
      <c r="E1" s="215" t="s">
        <v>384</v>
      </c>
      <c r="F1" s="217" t="s">
        <v>70</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IF(B5="",0,VLOOKUP('090203'!B5,Cenik!$A$3:$C$468,2,FALSE))</f>
        <v>0</v>
      </c>
      <c r="D5" s="18">
        <f>IF(B5="",0,VLOOKUP('090203'!B5,Cenik!$A$3:$C$468,3,FALSE))</f>
        <v>0</v>
      </c>
      <c r="E5" s="19"/>
      <c r="F5" s="20">
        <f t="shared" ref="F5:F14" si="0">D5*E5</f>
        <v>0</v>
      </c>
    </row>
    <row r="6" spans="1:6">
      <c r="A6" s="21"/>
      <c r="B6" s="22"/>
      <c r="C6" s="18">
        <f>IF(B6="",0,VLOOKUP('090203'!B6,Cenik!$A$3:$C$468,2,FALSE))</f>
        <v>0</v>
      </c>
      <c r="D6" s="18">
        <f>IF(B6="",0,VLOOKUP('090203'!B6,Cenik!$A$3:$C$468,3,FALSE))</f>
        <v>0</v>
      </c>
      <c r="E6" s="23"/>
      <c r="F6" s="20">
        <f t="shared" si="0"/>
        <v>0</v>
      </c>
    </row>
    <row r="7" spans="1:6">
      <c r="A7" s="21"/>
      <c r="B7" s="22"/>
      <c r="C7" s="18">
        <f>IF(B7="",0,VLOOKUP('090203'!B7,Cenik!$A$3:$C$468,2,FALSE))</f>
        <v>0</v>
      </c>
      <c r="D7" s="18">
        <f>IF(B7="",0,VLOOKUP('090203'!B7,Cenik!$A$3:$C$468,3,FALSE))</f>
        <v>0</v>
      </c>
      <c r="E7" s="23"/>
      <c r="F7" s="20">
        <f t="shared" si="0"/>
        <v>0</v>
      </c>
    </row>
    <row r="8" spans="1:6">
      <c r="A8" s="21"/>
      <c r="B8" s="22"/>
      <c r="C8" s="18">
        <f>IF(B8="",0,VLOOKUP('090203'!B8,Cenik!$A$3:$C$468,2,FALSE))</f>
        <v>0</v>
      </c>
      <c r="D8" s="18">
        <f>IF(B8="",0,VLOOKUP('090203'!B8,Cenik!$A$3:$C$468,3,FALSE))</f>
        <v>0</v>
      </c>
      <c r="E8" s="23"/>
      <c r="F8" s="20">
        <f t="shared" si="0"/>
        <v>0</v>
      </c>
    </row>
    <row r="9" spans="1:6">
      <c r="A9" s="21"/>
      <c r="B9" s="22"/>
      <c r="C9" s="18">
        <f>IF(B9="",0,VLOOKUP('090203'!B9,Cenik!$A$3:$C$468,2,FALSE))</f>
        <v>0</v>
      </c>
      <c r="D9" s="18">
        <f>IF(B9="",0,VLOOKUP('090203'!B9,Cenik!$A$3:$C$468,3,FALSE))</f>
        <v>0</v>
      </c>
      <c r="E9" s="23"/>
      <c r="F9" s="20">
        <f t="shared" si="0"/>
        <v>0</v>
      </c>
    </row>
    <row r="10" spans="1:6">
      <c r="A10" s="21"/>
      <c r="B10" s="22"/>
      <c r="C10" s="18">
        <f>IF(B10="",0,VLOOKUP('090203'!B10,Cenik!$A$3:$C$468,2,FALSE))</f>
        <v>0</v>
      </c>
      <c r="D10" s="18">
        <f>IF(B10="",0,VLOOKUP('090203'!B10,Cenik!$A$3:$C$468,3,FALSE))</f>
        <v>0</v>
      </c>
      <c r="E10" s="23"/>
      <c r="F10" s="20">
        <f t="shared" si="0"/>
        <v>0</v>
      </c>
    </row>
    <row r="11" spans="1:6">
      <c r="A11" s="21"/>
      <c r="B11" s="22"/>
      <c r="C11" s="18">
        <f>IF(B11="",0,VLOOKUP('090203'!B11,Cenik!$A$3:$C$468,2,FALSE))</f>
        <v>0</v>
      </c>
      <c r="D11" s="18">
        <f>IF(B11="",0,VLOOKUP('090203'!B11,Cenik!$A$3:$C$468,3,FALSE))</f>
        <v>0</v>
      </c>
      <c r="E11" s="23"/>
      <c r="F11" s="20">
        <f t="shared" si="0"/>
        <v>0</v>
      </c>
    </row>
    <row r="12" spans="1:6">
      <c r="A12" s="21"/>
      <c r="B12" s="22"/>
      <c r="C12" s="18">
        <f>IF(B12="",0,VLOOKUP('090203'!B12,Cenik!$A$3:$C$468,2,FALSE))</f>
        <v>0</v>
      </c>
      <c r="D12" s="18">
        <f>IF(B12="",0,VLOOKUP('090203'!B12,Cenik!$A$3:$C$468,3,FALSE))</f>
        <v>0</v>
      </c>
      <c r="E12" s="23"/>
      <c r="F12" s="20">
        <f t="shared" si="0"/>
        <v>0</v>
      </c>
    </row>
    <row r="13" spans="1:6">
      <c r="A13" s="21"/>
      <c r="B13" s="22"/>
      <c r="C13" s="18">
        <f>IF(B13="",0,VLOOKUP('090203'!B13,Cenik!$A$3:$C$468,2,FALSE))</f>
        <v>0</v>
      </c>
      <c r="D13" s="18">
        <f>IF(B13="",0,VLOOKUP('090203'!B13,Cenik!$A$3:$C$468,3,FALSE))</f>
        <v>0</v>
      </c>
      <c r="E13" s="23"/>
      <c r="F13" s="20">
        <f t="shared" si="0"/>
        <v>0</v>
      </c>
    </row>
    <row r="14" spans="1:6" ht="13.5" thickBot="1">
      <c r="A14" s="21"/>
      <c r="B14" s="22"/>
      <c r="C14" s="18">
        <f>IF(B14="",0,VLOOKUP('090203'!B14,Cenik!$A$3:$C$468,2,FALSE))</f>
        <v>0</v>
      </c>
      <c r="D14" s="18">
        <f>IF(B14="",0,VLOOKUP('090203'!B14,Cenik!$A$3:$C$468,3,FALSE))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IF(B16="",0,VLOOKUP('090203'!B16,Cenik!$A$3:$C$468,2,FALSE))</f>
        <v>0</v>
      </c>
      <c r="D16" s="18">
        <f>IF(B16="",0,VLOOKUP('090203'!B16,Cenik!$A$3:$C$468,3,FALSE))</f>
        <v>0</v>
      </c>
      <c r="E16" s="27"/>
      <c r="F16" s="28">
        <f t="shared" ref="F16:F29" si="1">D16*E16</f>
        <v>0</v>
      </c>
    </row>
    <row r="17" spans="1:9">
      <c r="A17" s="21"/>
      <c r="B17" s="29"/>
      <c r="C17" s="18">
        <f>IF(B17="",0,VLOOKUP('090203'!B17,Cenik!$A$3:$C$468,2,FALSE))</f>
        <v>0</v>
      </c>
      <c r="D17" s="18">
        <f>IF(B17="",0,VLOOKUP('090203'!B17,Cenik!$A$3:$C$468,3,FALSE))</f>
        <v>0</v>
      </c>
      <c r="E17" s="30"/>
      <c r="F17" s="28">
        <f t="shared" si="1"/>
        <v>0</v>
      </c>
    </row>
    <row r="18" spans="1:9">
      <c r="A18" s="21"/>
      <c r="B18" s="31"/>
      <c r="C18" s="18">
        <f>IF(B18="",0,VLOOKUP('090203'!B18,Cenik!$A$3:$C$468,2,FALSE))</f>
        <v>0</v>
      </c>
      <c r="D18" s="18">
        <f>IF(B18="",0,VLOOKUP('090203'!B18,Cenik!$A$3:$C$468,3,FALSE))</f>
        <v>0</v>
      </c>
      <c r="E18" s="30"/>
      <c r="F18" s="28">
        <f t="shared" si="1"/>
        <v>0</v>
      </c>
    </row>
    <row r="19" spans="1:9">
      <c r="A19" s="21"/>
      <c r="B19" s="29"/>
      <c r="C19" s="18">
        <f>IF(B19="",0,VLOOKUP('090203'!B19,Cenik!$A$3:$C$468,2,FALSE))</f>
        <v>0</v>
      </c>
      <c r="D19" s="18">
        <f>IF(B19="",0,VLOOKUP('090203'!B19,Cenik!$A$3:$C$468,3,FALSE))</f>
        <v>0</v>
      </c>
      <c r="E19" s="30"/>
      <c r="F19" s="28">
        <f t="shared" si="1"/>
        <v>0</v>
      </c>
    </row>
    <row r="20" spans="1:9">
      <c r="A20" s="21"/>
      <c r="B20" s="29"/>
      <c r="C20" s="18">
        <f>IF(B20="",0,VLOOKUP('090203'!B20,Cenik!$A$3:$C$468,2,FALSE))</f>
        <v>0</v>
      </c>
      <c r="D20" s="18">
        <f>IF(B20="",0,VLOOKUP('090203'!B20,Cenik!$A$3:$C$468,3,FALSE))</f>
        <v>0</v>
      </c>
      <c r="E20" s="30"/>
      <c r="F20" s="28">
        <f t="shared" si="1"/>
        <v>0</v>
      </c>
    </row>
    <row r="21" spans="1:9">
      <c r="A21" s="21"/>
      <c r="B21" s="29"/>
      <c r="C21" s="18">
        <f>IF(B21="",0,VLOOKUP('090203'!B21,Cenik!$A$3:$C$468,2,FALSE))</f>
        <v>0</v>
      </c>
      <c r="D21" s="18">
        <f>IF(B21="",0,VLOOKUP('090203'!B21,Cenik!$A$3:$C$468,3,FALSE))</f>
        <v>0</v>
      </c>
      <c r="E21" s="30"/>
      <c r="F21" s="28">
        <f t="shared" si="1"/>
        <v>0</v>
      </c>
    </row>
    <row r="22" spans="1:9">
      <c r="A22" s="21"/>
      <c r="B22" s="29"/>
      <c r="C22" s="18">
        <f>IF(B22="",0,VLOOKUP('090203'!B22,Cenik!$A$3:$C$468,2,FALSE))</f>
        <v>0</v>
      </c>
      <c r="D22" s="18">
        <f>IF(B22="",0,VLOOKUP('090203'!B22,Cenik!$A$3:$C$468,3,FALSE))</f>
        <v>0</v>
      </c>
      <c r="E22" s="30"/>
      <c r="F22" s="28">
        <f t="shared" si="1"/>
        <v>0</v>
      </c>
    </row>
    <row r="23" spans="1:9">
      <c r="A23" s="21"/>
      <c r="B23" s="29"/>
      <c r="C23" s="18">
        <f>IF(B23="",0,VLOOKUP('090203'!B23,Cenik!$A$3:$C$468,2,FALSE))</f>
        <v>0</v>
      </c>
      <c r="D23" s="18">
        <f>IF(B23="",0,VLOOKUP('090203'!B23,Cenik!$A$3:$C$468,3,FALSE))</f>
        <v>0</v>
      </c>
      <c r="E23" s="30"/>
      <c r="F23" s="28">
        <f t="shared" si="1"/>
        <v>0</v>
      </c>
    </row>
    <row r="24" spans="1:9">
      <c r="A24" s="21"/>
      <c r="B24" s="29"/>
      <c r="C24" s="18">
        <f>IF(B24="",0,VLOOKUP('090203'!B24,Cenik!$A$3:$C$468,2,FALSE))</f>
        <v>0</v>
      </c>
      <c r="D24" s="18">
        <f>IF(B24="",0,VLOOKUP('090203'!B24,Cenik!$A$3:$C$468,3,FALSE))</f>
        <v>0</v>
      </c>
      <c r="E24" s="30"/>
      <c r="F24" s="28">
        <f t="shared" si="1"/>
        <v>0</v>
      </c>
    </row>
    <row r="25" spans="1:9">
      <c r="A25" s="21"/>
      <c r="B25" s="29"/>
      <c r="C25" s="18">
        <f>IF(B25="",0,VLOOKUP('090203'!B25,Cenik!$A$3:$C$468,2,FALSE))</f>
        <v>0</v>
      </c>
      <c r="D25" s="18">
        <f>IF(B25="",0,VLOOKUP('090203'!B25,Cenik!$A$3:$C$468,3,FALSE))</f>
        <v>0</v>
      </c>
      <c r="E25" s="30"/>
      <c r="F25" s="28">
        <f t="shared" si="1"/>
        <v>0</v>
      </c>
    </row>
    <row r="26" spans="1:9">
      <c r="A26" s="21"/>
      <c r="B26" s="29"/>
      <c r="C26" s="18">
        <f>IF(B26="",0,VLOOKUP('090203'!B26,Cenik!$A$3:$C$468,2,FALSE))</f>
        <v>0</v>
      </c>
      <c r="D26" s="18">
        <f>IF(B26="",0,VLOOKUP('090203'!B26,Cenik!$A$3:$C$468,3,FALSE))</f>
        <v>0</v>
      </c>
      <c r="E26" s="30"/>
      <c r="F26" s="28">
        <f t="shared" si="1"/>
        <v>0</v>
      </c>
    </row>
    <row r="27" spans="1:9">
      <c r="A27" s="21"/>
      <c r="B27" s="29"/>
      <c r="C27" s="18">
        <f>IF(B27="",0,VLOOKUP('090203'!B27,Cenik!$A$3:$C$468,2,FALSE))</f>
        <v>0</v>
      </c>
      <c r="D27" s="18">
        <f>IF(B27="",0,VLOOKUP('090203'!B27,Cenik!$A$3:$C$468,3,FALSE))</f>
        <v>0</v>
      </c>
      <c r="E27" s="30"/>
      <c r="F27" s="28">
        <f t="shared" si="1"/>
        <v>0</v>
      </c>
    </row>
    <row r="28" spans="1:9">
      <c r="A28" s="21"/>
      <c r="B28" s="29"/>
      <c r="C28" s="18">
        <f>IF(B28="",0,VLOOKUP('090203'!B28,Cenik!$A$3:$C$468,2,FALSE))</f>
        <v>0</v>
      </c>
      <c r="D28" s="18">
        <f>IF(B28="",0,VLOOKUP('090203'!B28,Cenik!$A$3:$C$468,3,FALSE))</f>
        <v>0</v>
      </c>
      <c r="E28" s="30"/>
      <c r="F28" s="28">
        <f t="shared" si="1"/>
        <v>0</v>
      </c>
    </row>
    <row r="29" spans="1:9" ht="13.5" thickBot="1">
      <c r="A29" s="21"/>
      <c r="B29" s="29"/>
      <c r="C29" s="18">
        <f>IF(B29="",0,VLOOKUP('090203'!B29,Cenik!$A$3:$C$468,2,FALSE))</f>
        <v>0</v>
      </c>
      <c r="D29" s="18">
        <f>IF(B29="",0,VLOOKUP('090203'!B29,Cenik!$A$3:$C$468,3,FALSE))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IF(B31="",0,VLOOKUP('090203'!B31,Cenik!$A$3:$C$468,2,FALSE))</f>
        <v>0</v>
      </c>
      <c r="D31" s="33">
        <f>IF(B31="",0,VLOOKUP('090203'!B31,Cenik!$A$3:$C$468,3,FALSE))</f>
        <v>0</v>
      </c>
      <c r="E31" s="27"/>
      <c r="F31" s="34">
        <f t="shared" ref="F31:F44" si="2">D31*E31</f>
        <v>0</v>
      </c>
      <c r="I31" s="7"/>
    </row>
    <row r="32" spans="1:9">
      <c r="A32" s="21"/>
      <c r="B32" s="29"/>
      <c r="C32" s="18">
        <f>IF(B32="",0,VLOOKUP('090203'!B32,Cenik!$A$3:$C$468,2,FALSE))</f>
        <v>0</v>
      </c>
      <c r="D32" s="18">
        <f>IF(B32="",0,VLOOKUP('090203'!B32,Cenik!$A$3:$C$468,3,FALSE))</f>
        <v>0</v>
      </c>
      <c r="E32" s="30"/>
      <c r="F32" s="28">
        <f t="shared" si="2"/>
        <v>0</v>
      </c>
      <c r="I32" s="7"/>
    </row>
    <row r="33" spans="1:6">
      <c r="A33" s="21"/>
      <c r="B33" s="29"/>
      <c r="C33" s="18">
        <f>IF(B33="",0,VLOOKUP('090203'!B33,Cenik!$A$3:$C$468,2,FALSE))</f>
        <v>0</v>
      </c>
      <c r="D33" s="18">
        <f>IF(B33="",0,VLOOKUP('090203'!B33,Cenik!$A$3:$C$468,3,FALSE))</f>
        <v>0</v>
      </c>
      <c r="E33" s="30"/>
      <c r="F33" s="28">
        <f t="shared" si="2"/>
        <v>0</v>
      </c>
    </row>
    <row r="34" spans="1:6">
      <c r="A34" s="21"/>
      <c r="B34" s="29"/>
      <c r="C34" s="18">
        <f>IF(B34="",0,VLOOKUP('090203'!B34,Cenik!$A$3:$C$468,2,FALSE))</f>
        <v>0</v>
      </c>
      <c r="D34" s="18">
        <f>IF(B34="",0,VLOOKUP('090203'!B34,Cenik!$A$3:$C$468,3,FALSE))</f>
        <v>0</v>
      </c>
      <c r="E34" s="30"/>
      <c r="F34" s="28">
        <f t="shared" si="2"/>
        <v>0</v>
      </c>
    </row>
    <row r="35" spans="1:6">
      <c r="A35" s="21"/>
      <c r="B35" s="29"/>
      <c r="C35" s="18">
        <f>IF(B35="",0,VLOOKUP('090203'!B35,Cenik!$A$3:$C$468,2,FALSE))</f>
        <v>0</v>
      </c>
      <c r="D35" s="18">
        <f>IF(B35="",0,VLOOKUP('090203'!B35,Cenik!$A$3:$C$468,3,FALSE))</f>
        <v>0</v>
      </c>
      <c r="E35" s="30"/>
      <c r="F35" s="28">
        <f t="shared" si="2"/>
        <v>0</v>
      </c>
    </row>
    <row r="36" spans="1:6">
      <c r="A36" s="21"/>
      <c r="B36" s="29"/>
      <c r="C36" s="18">
        <f>IF(B36="",0,VLOOKUP('090203'!B36,Cenik!$A$3:$C$468,2,FALSE))</f>
        <v>0</v>
      </c>
      <c r="D36" s="18">
        <f>IF(B36="",0,VLOOKUP('090203'!B36,Cenik!$A$3:$C$468,3,FALSE))</f>
        <v>0</v>
      </c>
      <c r="E36" s="30"/>
      <c r="F36" s="28">
        <f t="shared" si="2"/>
        <v>0</v>
      </c>
    </row>
    <row r="37" spans="1:6">
      <c r="A37" s="21"/>
      <c r="B37" s="29"/>
      <c r="C37" s="18">
        <f>IF(B37="",0,VLOOKUP('090203'!B37,Cenik!$A$3:$C$468,2,FALSE))</f>
        <v>0</v>
      </c>
      <c r="D37" s="18">
        <f>IF(B37="",0,VLOOKUP('090203'!B37,Cenik!$A$3:$C$468,3,FALSE))</f>
        <v>0</v>
      </c>
      <c r="E37" s="30"/>
      <c r="F37" s="28">
        <f t="shared" si="2"/>
        <v>0</v>
      </c>
    </row>
    <row r="38" spans="1:6">
      <c r="A38" s="21"/>
      <c r="B38" s="29"/>
      <c r="C38" s="18">
        <f>IF(B38="",0,VLOOKUP('090203'!B38,Cenik!$A$3:$C$468,2,FALSE))</f>
        <v>0</v>
      </c>
      <c r="D38" s="18">
        <f>IF(B38="",0,VLOOKUP('090203'!B38,Cenik!$A$3:$C$468,3,FALSE))</f>
        <v>0</v>
      </c>
      <c r="E38" s="30"/>
      <c r="F38" s="28">
        <f t="shared" si="2"/>
        <v>0</v>
      </c>
    </row>
    <row r="39" spans="1:6">
      <c r="A39" s="21"/>
      <c r="B39" s="29"/>
      <c r="C39" s="18">
        <f>IF(B39="",0,VLOOKUP('090203'!B39,Cenik!$A$3:$C$468,2,FALSE))</f>
        <v>0</v>
      </c>
      <c r="D39" s="18">
        <f>IF(B39="",0,VLOOKUP('090203'!B39,Cenik!$A$3:$C$468,3,FALSE))</f>
        <v>0</v>
      </c>
      <c r="E39" s="30"/>
      <c r="F39" s="28">
        <f t="shared" si="2"/>
        <v>0</v>
      </c>
    </row>
    <row r="40" spans="1:6">
      <c r="A40" s="21"/>
      <c r="B40" s="29"/>
      <c r="C40" s="18">
        <f>IF(B40="",0,VLOOKUP('090203'!B40,Cenik!$A$3:$C$468,2,FALSE))</f>
        <v>0</v>
      </c>
      <c r="D40" s="18">
        <f>IF(B40="",0,VLOOKUP('090203'!B40,Cenik!$A$3:$C$468,3,FALSE))</f>
        <v>0</v>
      </c>
      <c r="E40" s="30"/>
      <c r="F40" s="28">
        <f t="shared" si="2"/>
        <v>0</v>
      </c>
    </row>
    <row r="41" spans="1:6">
      <c r="A41" s="21"/>
      <c r="B41" s="29"/>
      <c r="C41" s="18">
        <f>IF(B41="",0,VLOOKUP('090203'!B41,Cenik!$A$3:$C$468,2,FALSE))</f>
        <v>0</v>
      </c>
      <c r="D41" s="18">
        <f>IF(B41="",0,VLOOKUP('090203'!B41,Cenik!$A$3:$C$468,3,FALSE))</f>
        <v>0</v>
      </c>
      <c r="E41" s="30"/>
      <c r="F41" s="28">
        <f t="shared" si="2"/>
        <v>0</v>
      </c>
    </row>
    <row r="42" spans="1:6">
      <c r="A42" s="21"/>
      <c r="B42" s="29"/>
      <c r="C42" s="18">
        <f>IF(B42="",0,VLOOKUP('090203'!B42,Cenik!$A$3:$C$468,2,FALSE))</f>
        <v>0</v>
      </c>
      <c r="D42" s="18">
        <f>IF(B42="",0,VLOOKUP('090203'!B42,Cenik!$A$3:$C$468,3,FALSE))</f>
        <v>0</v>
      </c>
      <c r="E42" s="30"/>
      <c r="F42" s="28">
        <f t="shared" si="2"/>
        <v>0</v>
      </c>
    </row>
    <row r="43" spans="1:6">
      <c r="A43" s="21"/>
      <c r="B43" s="29"/>
      <c r="C43" s="18">
        <f>IF(B43="",0,VLOOKUP('090203'!B43,Cenik!$A$3:$C$468,2,FALSE))</f>
        <v>0</v>
      </c>
      <c r="D43" s="18">
        <f>IF(B43="",0,VLOOKUP('090203'!B43,Cenik!$A$3:$C$468,3,FALSE))</f>
        <v>0</v>
      </c>
      <c r="E43" s="30"/>
      <c r="F43" s="28">
        <f t="shared" si="2"/>
        <v>0</v>
      </c>
    </row>
    <row r="44" spans="1:6" ht="13.5" thickBot="1">
      <c r="A44" s="35"/>
      <c r="B44" s="36"/>
      <c r="C44" s="37">
        <f>IF(B44="",0,VLOOKUP('090203'!B44,Cenik!$A$3:$C$468,2,FALSE))</f>
        <v>0</v>
      </c>
      <c r="D44" s="37">
        <f>IF(B44="",0,VLOOKUP('090203'!B44,Cenik!$A$3:$C$468,3,FALSE))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413</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840</v>
      </c>
      <c r="C1" s="210"/>
      <c r="D1" s="211"/>
      <c r="E1" s="215" t="s">
        <v>384</v>
      </c>
      <c r="F1" s="217" t="s">
        <v>70</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IF(B5="",0,VLOOKUP('090204'!B5,Cenik!$A$3:$C$468,2,FALSE))</f>
        <v>0</v>
      </c>
      <c r="D5" s="18">
        <f>IF(B5="",0,VLOOKUP('090204'!B5,Cenik!$A$3:$C$468,3,FALSE))</f>
        <v>0</v>
      </c>
      <c r="E5" s="19"/>
      <c r="F5" s="20">
        <f t="shared" ref="F5:F14" si="0">D5*E5</f>
        <v>0</v>
      </c>
    </row>
    <row r="6" spans="1:6">
      <c r="A6" s="21"/>
      <c r="B6" s="22"/>
      <c r="C6" s="18">
        <f>IF(B6="",0,VLOOKUP('090204'!B6,Cenik!$A$3:$C$468,2,FALSE))</f>
        <v>0</v>
      </c>
      <c r="D6" s="18">
        <f>IF(B6="",0,VLOOKUP('090204'!B6,Cenik!$A$3:$C$468,3,FALSE))</f>
        <v>0</v>
      </c>
      <c r="E6" s="23"/>
      <c r="F6" s="20">
        <f t="shared" si="0"/>
        <v>0</v>
      </c>
    </row>
    <row r="7" spans="1:6">
      <c r="A7" s="21"/>
      <c r="B7" s="22"/>
      <c r="C7" s="18">
        <f>IF(B7="",0,VLOOKUP('090204'!B7,Cenik!$A$3:$C$468,2,FALSE))</f>
        <v>0</v>
      </c>
      <c r="D7" s="18">
        <f>IF(B7="",0,VLOOKUP('090204'!B7,Cenik!$A$3:$C$468,3,FALSE))</f>
        <v>0</v>
      </c>
      <c r="E7" s="23"/>
      <c r="F7" s="20">
        <f t="shared" si="0"/>
        <v>0</v>
      </c>
    </row>
    <row r="8" spans="1:6">
      <c r="A8" s="21"/>
      <c r="B8" s="22"/>
      <c r="C8" s="18">
        <f>IF(B8="",0,VLOOKUP('090204'!B8,Cenik!$A$3:$C$468,2,FALSE))</f>
        <v>0</v>
      </c>
      <c r="D8" s="18">
        <f>IF(B8="",0,VLOOKUP('090204'!B8,Cenik!$A$3:$C$468,3,FALSE))</f>
        <v>0</v>
      </c>
      <c r="E8" s="23"/>
      <c r="F8" s="20">
        <f t="shared" si="0"/>
        <v>0</v>
      </c>
    </row>
    <row r="9" spans="1:6">
      <c r="A9" s="21"/>
      <c r="B9" s="22"/>
      <c r="C9" s="18">
        <f>IF(B9="",0,VLOOKUP('090204'!B9,Cenik!$A$3:$C$468,2,FALSE))</f>
        <v>0</v>
      </c>
      <c r="D9" s="18">
        <f>IF(B9="",0,VLOOKUP('090204'!B9,Cenik!$A$3:$C$468,3,FALSE))</f>
        <v>0</v>
      </c>
      <c r="E9" s="23"/>
      <c r="F9" s="20">
        <f t="shared" si="0"/>
        <v>0</v>
      </c>
    </row>
    <row r="10" spans="1:6">
      <c r="A10" s="21"/>
      <c r="B10" s="22"/>
      <c r="C10" s="18">
        <f>IF(B10="",0,VLOOKUP('090204'!B10,Cenik!$A$3:$C$468,2,FALSE))</f>
        <v>0</v>
      </c>
      <c r="D10" s="18">
        <f>IF(B10="",0,VLOOKUP('090204'!B10,Cenik!$A$3:$C$468,3,FALSE))</f>
        <v>0</v>
      </c>
      <c r="E10" s="23"/>
      <c r="F10" s="20">
        <f t="shared" si="0"/>
        <v>0</v>
      </c>
    </row>
    <row r="11" spans="1:6">
      <c r="A11" s="21"/>
      <c r="B11" s="22"/>
      <c r="C11" s="18">
        <f>IF(B11="",0,VLOOKUP('090204'!B11,Cenik!$A$3:$C$468,2,FALSE))</f>
        <v>0</v>
      </c>
      <c r="D11" s="18">
        <f>IF(B11="",0,VLOOKUP('090204'!B11,Cenik!$A$3:$C$468,3,FALSE))</f>
        <v>0</v>
      </c>
      <c r="E11" s="23"/>
      <c r="F11" s="20">
        <f t="shared" si="0"/>
        <v>0</v>
      </c>
    </row>
    <row r="12" spans="1:6">
      <c r="A12" s="21"/>
      <c r="B12" s="22"/>
      <c r="C12" s="18">
        <f>IF(B12="",0,VLOOKUP('090204'!B12,Cenik!$A$3:$C$468,2,FALSE))</f>
        <v>0</v>
      </c>
      <c r="D12" s="18">
        <f>IF(B12="",0,VLOOKUP('090204'!B12,Cenik!$A$3:$C$468,3,FALSE))</f>
        <v>0</v>
      </c>
      <c r="E12" s="23"/>
      <c r="F12" s="20">
        <f t="shared" si="0"/>
        <v>0</v>
      </c>
    </row>
    <row r="13" spans="1:6">
      <c r="A13" s="21"/>
      <c r="B13" s="22"/>
      <c r="C13" s="18">
        <f>IF(B13="",0,VLOOKUP('090204'!B13,Cenik!$A$3:$C$468,2,FALSE))</f>
        <v>0</v>
      </c>
      <c r="D13" s="18">
        <f>IF(B13="",0,VLOOKUP('090204'!B13,Cenik!$A$3:$C$468,3,FALSE))</f>
        <v>0</v>
      </c>
      <c r="E13" s="23"/>
      <c r="F13" s="20">
        <f t="shared" si="0"/>
        <v>0</v>
      </c>
    </row>
    <row r="14" spans="1:6" ht="13.5" thickBot="1">
      <c r="A14" s="21"/>
      <c r="B14" s="22"/>
      <c r="C14" s="18">
        <f>IF(B14="",0,VLOOKUP('090204'!B14,Cenik!$A$3:$C$468,2,FALSE))</f>
        <v>0</v>
      </c>
      <c r="D14" s="18">
        <f>IF(B14="",0,VLOOKUP('090204'!B14,Cenik!$A$3:$C$468,3,FALSE))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IF(B16="",0,VLOOKUP('090204'!B16,Cenik!$A$3:$C$468,2,FALSE))</f>
        <v>0</v>
      </c>
      <c r="D16" s="18">
        <f>IF(B16="",0,VLOOKUP('090204'!B16,Cenik!$A$3:$C$468,3,FALSE))</f>
        <v>0</v>
      </c>
      <c r="E16" s="27"/>
      <c r="F16" s="28">
        <f t="shared" ref="F16:F29" si="1">D16*E16</f>
        <v>0</v>
      </c>
    </row>
    <row r="17" spans="1:9">
      <c r="A17" s="21"/>
      <c r="B17" s="29"/>
      <c r="C17" s="18">
        <f>IF(B17="",0,VLOOKUP('090204'!B17,Cenik!$A$3:$C$468,2,FALSE))</f>
        <v>0</v>
      </c>
      <c r="D17" s="18">
        <f>IF(B17="",0,VLOOKUP('090204'!B17,Cenik!$A$3:$C$468,3,FALSE))</f>
        <v>0</v>
      </c>
      <c r="E17" s="30"/>
      <c r="F17" s="28">
        <f t="shared" si="1"/>
        <v>0</v>
      </c>
    </row>
    <row r="18" spans="1:9">
      <c r="A18" s="21"/>
      <c r="B18" s="31"/>
      <c r="C18" s="18">
        <f>IF(B18="",0,VLOOKUP('090204'!B18,Cenik!$A$3:$C$468,2,FALSE))</f>
        <v>0</v>
      </c>
      <c r="D18" s="18">
        <f>IF(B18="",0,VLOOKUP('090204'!B18,Cenik!$A$3:$C$468,3,FALSE))</f>
        <v>0</v>
      </c>
      <c r="E18" s="30"/>
      <c r="F18" s="28">
        <f t="shared" si="1"/>
        <v>0</v>
      </c>
    </row>
    <row r="19" spans="1:9">
      <c r="A19" s="21"/>
      <c r="B19" s="29"/>
      <c r="C19" s="18">
        <f>IF(B19="",0,VLOOKUP('090204'!B19,Cenik!$A$3:$C$468,2,FALSE))</f>
        <v>0</v>
      </c>
      <c r="D19" s="18">
        <f>IF(B19="",0,VLOOKUP('090204'!B19,Cenik!$A$3:$C$468,3,FALSE))</f>
        <v>0</v>
      </c>
      <c r="E19" s="30"/>
      <c r="F19" s="28">
        <f t="shared" si="1"/>
        <v>0</v>
      </c>
    </row>
    <row r="20" spans="1:9">
      <c r="A20" s="21"/>
      <c r="B20" s="29"/>
      <c r="C20" s="18">
        <f>IF(B20="",0,VLOOKUP('090204'!B20,Cenik!$A$3:$C$468,2,FALSE))</f>
        <v>0</v>
      </c>
      <c r="D20" s="18">
        <f>IF(B20="",0,VLOOKUP('090204'!B20,Cenik!$A$3:$C$468,3,FALSE))</f>
        <v>0</v>
      </c>
      <c r="E20" s="30"/>
      <c r="F20" s="28">
        <f t="shared" si="1"/>
        <v>0</v>
      </c>
    </row>
    <row r="21" spans="1:9">
      <c r="A21" s="21"/>
      <c r="B21" s="29"/>
      <c r="C21" s="18">
        <f>IF(B21="",0,VLOOKUP('090204'!B21,Cenik!$A$3:$C$468,2,FALSE))</f>
        <v>0</v>
      </c>
      <c r="D21" s="18">
        <f>IF(B21="",0,VLOOKUP('090204'!B21,Cenik!$A$3:$C$468,3,FALSE))</f>
        <v>0</v>
      </c>
      <c r="E21" s="30"/>
      <c r="F21" s="28">
        <f t="shared" si="1"/>
        <v>0</v>
      </c>
    </row>
    <row r="22" spans="1:9">
      <c r="A22" s="21"/>
      <c r="B22" s="29"/>
      <c r="C22" s="18">
        <f>IF(B22="",0,VLOOKUP('090204'!B22,Cenik!$A$3:$C$468,2,FALSE))</f>
        <v>0</v>
      </c>
      <c r="D22" s="18">
        <f>IF(B22="",0,VLOOKUP('090204'!B22,Cenik!$A$3:$C$468,3,FALSE))</f>
        <v>0</v>
      </c>
      <c r="E22" s="30"/>
      <c r="F22" s="28">
        <f t="shared" si="1"/>
        <v>0</v>
      </c>
    </row>
    <row r="23" spans="1:9">
      <c r="A23" s="21"/>
      <c r="B23" s="29"/>
      <c r="C23" s="18">
        <f>IF(B23="",0,VLOOKUP('090204'!B23,Cenik!$A$3:$C$468,2,FALSE))</f>
        <v>0</v>
      </c>
      <c r="D23" s="18">
        <f>IF(B23="",0,VLOOKUP('090204'!B23,Cenik!$A$3:$C$468,3,FALSE))</f>
        <v>0</v>
      </c>
      <c r="E23" s="30"/>
      <c r="F23" s="28">
        <f t="shared" si="1"/>
        <v>0</v>
      </c>
    </row>
    <row r="24" spans="1:9">
      <c r="A24" s="21"/>
      <c r="B24" s="29"/>
      <c r="C24" s="18">
        <f>IF(B24="",0,VLOOKUP('090204'!B24,Cenik!$A$3:$C$468,2,FALSE))</f>
        <v>0</v>
      </c>
      <c r="D24" s="18">
        <f>IF(B24="",0,VLOOKUP('090204'!B24,Cenik!$A$3:$C$468,3,FALSE))</f>
        <v>0</v>
      </c>
      <c r="E24" s="30"/>
      <c r="F24" s="28">
        <f t="shared" si="1"/>
        <v>0</v>
      </c>
    </row>
    <row r="25" spans="1:9">
      <c r="A25" s="21"/>
      <c r="B25" s="29"/>
      <c r="C25" s="18">
        <f>IF(B25="",0,VLOOKUP('090204'!B25,Cenik!$A$3:$C$468,2,FALSE))</f>
        <v>0</v>
      </c>
      <c r="D25" s="18">
        <f>IF(B25="",0,VLOOKUP('090204'!B25,Cenik!$A$3:$C$468,3,FALSE))</f>
        <v>0</v>
      </c>
      <c r="E25" s="30"/>
      <c r="F25" s="28">
        <f t="shared" si="1"/>
        <v>0</v>
      </c>
    </row>
    <row r="26" spans="1:9">
      <c r="A26" s="21"/>
      <c r="B26" s="29"/>
      <c r="C26" s="18">
        <f>IF(B26="",0,VLOOKUP('090204'!B26,Cenik!$A$3:$C$468,2,FALSE))</f>
        <v>0</v>
      </c>
      <c r="D26" s="18">
        <f>IF(B26="",0,VLOOKUP('090204'!B26,Cenik!$A$3:$C$468,3,FALSE))</f>
        <v>0</v>
      </c>
      <c r="E26" s="30"/>
      <c r="F26" s="28">
        <f t="shared" si="1"/>
        <v>0</v>
      </c>
    </row>
    <row r="27" spans="1:9">
      <c r="A27" s="21"/>
      <c r="B27" s="29"/>
      <c r="C27" s="18">
        <f>IF(B27="",0,VLOOKUP('090204'!B27,Cenik!$A$3:$C$468,2,FALSE))</f>
        <v>0</v>
      </c>
      <c r="D27" s="18">
        <f>IF(B27="",0,VLOOKUP('090204'!B27,Cenik!$A$3:$C$468,3,FALSE))</f>
        <v>0</v>
      </c>
      <c r="E27" s="30"/>
      <c r="F27" s="28">
        <f t="shared" si="1"/>
        <v>0</v>
      </c>
    </row>
    <row r="28" spans="1:9">
      <c r="A28" s="21"/>
      <c r="B28" s="29"/>
      <c r="C28" s="18">
        <f>IF(B28="",0,VLOOKUP('090204'!B28,Cenik!$A$3:$C$468,2,FALSE))</f>
        <v>0</v>
      </c>
      <c r="D28" s="18">
        <f>IF(B28="",0,VLOOKUP('090204'!B28,Cenik!$A$3:$C$468,3,FALSE))</f>
        <v>0</v>
      </c>
      <c r="E28" s="30"/>
      <c r="F28" s="28">
        <f t="shared" si="1"/>
        <v>0</v>
      </c>
    </row>
    <row r="29" spans="1:9" ht="13.5" thickBot="1">
      <c r="A29" s="21"/>
      <c r="B29" s="29"/>
      <c r="C29" s="18">
        <f>IF(B29="",0,VLOOKUP('090204'!B29,Cenik!$A$3:$C$468,2,FALSE))</f>
        <v>0</v>
      </c>
      <c r="D29" s="18">
        <f>IF(B29="",0,VLOOKUP('090204'!B29,Cenik!$A$3:$C$468,3,FALSE))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IF(B31="",0,VLOOKUP('090204'!B31,Cenik!$A$3:$C$468,2,FALSE))</f>
        <v>0</v>
      </c>
      <c r="D31" s="33">
        <f>IF(B31="",0,VLOOKUP('090204'!B31,Cenik!$A$3:$C$468,3,FALSE))</f>
        <v>0</v>
      </c>
      <c r="E31" s="27"/>
      <c r="F31" s="34">
        <f t="shared" ref="F31:F44" si="2">D31*E31</f>
        <v>0</v>
      </c>
      <c r="I31" s="7"/>
    </row>
    <row r="32" spans="1:9">
      <c r="A32" s="21"/>
      <c r="B32" s="29"/>
      <c r="C32" s="18">
        <f>IF(B32="",0,VLOOKUP('090204'!B32,Cenik!$A$3:$C$468,2,FALSE))</f>
        <v>0</v>
      </c>
      <c r="D32" s="18">
        <f>IF(B32="",0,VLOOKUP('090204'!B32,Cenik!$A$3:$C$468,3,FALSE))</f>
        <v>0</v>
      </c>
      <c r="E32" s="30"/>
      <c r="F32" s="28">
        <f t="shared" si="2"/>
        <v>0</v>
      </c>
      <c r="I32" s="7"/>
    </row>
    <row r="33" spans="1:6">
      <c r="A33" s="21"/>
      <c r="B33" s="29"/>
      <c r="C33" s="18">
        <f>IF(B33="",0,VLOOKUP('090204'!B33,Cenik!$A$3:$C$468,2,FALSE))</f>
        <v>0</v>
      </c>
      <c r="D33" s="18">
        <f>IF(B33="",0,VLOOKUP('090204'!B33,Cenik!$A$3:$C$468,3,FALSE))</f>
        <v>0</v>
      </c>
      <c r="E33" s="30"/>
      <c r="F33" s="28">
        <f t="shared" si="2"/>
        <v>0</v>
      </c>
    </row>
    <row r="34" spans="1:6">
      <c r="A34" s="21"/>
      <c r="B34" s="29"/>
      <c r="C34" s="18">
        <f>IF(B34="",0,VLOOKUP('090204'!B34,Cenik!$A$3:$C$468,2,FALSE))</f>
        <v>0</v>
      </c>
      <c r="D34" s="18">
        <f>IF(B34="",0,VLOOKUP('090204'!B34,Cenik!$A$3:$C$468,3,FALSE))</f>
        <v>0</v>
      </c>
      <c r="E34" s="30"/>
      <c r="F34" s="28">
        <f t="shared" si="2"/>
        <v>0</v>
      </c>
    </row>
    <row r="35" spans="1:6">
      <c r="A35" s="21"/>
      <c r="B35" s="29"/>
      <c r="C35" s="18">
        <f>IF(B35="",0,VLOOKUP('090204'!B35,Cenik!$A$3:$C$468,2,FALSE))</f>
        <v>0</v>
      </c>
      <c r="D35" s="18">
        <f>IF(B35="",0,VLOOKUP('090204'!B35,Cenik!$A$3:$C$468,3,FALSE))</f>
        <v>0</v>
      </c>
      <c r="E35" s="30"/>
      <c r="F35" s="28">
        <f t="shared" si="2"/>
        <v>0</v>
      </c>
    </row>
    <row r="36" spans="1:6">
      <c r="A36" s="21"/>
      <c r="B36" s="29"/>
      <c r="C36" s="18">
        <f>IF(B36="",0,VLOOKUP('090204'!B36,Cenik!$A$3:$C$468,2,FALSE))</f>
        <v>0</v>
      </c>
      <c r="D36" s="18">
        <f>IF(B36="",0,VLOOKUP('090204'!B36,Cenik!$A$3:$C$468,3,FALSE))</f>
        <v>0</v>
      </c>
      <c r="E36" s="30"/>
      <c r="F36" s="28">
        <f t="shared" si="2"/>
        <v>0</v>
      </c>
    </row>
    <row r="37" spans="1:6">
      <c r="A37" s="21"/>
      <c r="B37" s="29"/>
      <c r="C37" s="18">
        <f>IF(B37="",0,VLOOKUP('090204'!B37,Cenik!$A$3:$C$468,2,FALSE))</f>
        <v>0</v>
      </c>
      <c r="D37" s="18">
        <f>IF(B37="",0,VLOOKUP('090204'!B37,Cenik!$A$3:$C$468,3,FALSE))</f>
        <v>0</v>
      </c>
      <c r="E37" s="30"/>
      <c r="F37" s="28">
        <f t="shared" si="2"/>
        <v>0</v>
      </c>
    </row>
    <row r="38" spans="1:6">
      <c r="A38" s="21"/>
      <c r="B38" s="29"/>
      <c r="C38" s="18">
        <f>IF(B38="",0,VLOOKUP('090204'!B38,Cenik!$A$3:$C$468,2,FALSE))</f>
        <v>0</v>
      </c>
      <c r="D38" s="18">
        <f>IF(B38="",0,VLOOKUP('090204'!B38,Cenik!$A$3:$C$468,3,FALSE))</f>
        <v>0</v>
      </c>
      <c r="E38" s="30"/>
      <c r="F38" s="28">
        <f t="shared" si="2"/>
        <v>0</v>
      </c>
    </row>
    <row r="39" spans="1:6">
      <c r="A39" s="21"/>
      <c r="B39" s="29"/>
      <c r="C39" s="18">
        <f>IF(B39="",0,VLOOKUP('090204'!B39,Cenik!$A$3:$C$468,2,FALSE))</f>
        <v>0</v>
      </c>
      <c r="D39" s="18">
        <f>IF(B39="",0,VLOOKUP('090204'!B39,Cenik!$A$3:$C$468,3,FALSE))</f>
        <v>0</v>
      </c>
      <c r="E39" s="30"/>
      <c r="F39" s="28">
        <f t="shared" si="2"/>
        <v>0</v>
      </c>
    </row>
    <row r="40" spans="1:6">
      <c r="A40" s="21"/>
      <c r="B40" s="29"/>
      <c r="C40" s="18">
        <f>IF(B40="",0,VLOOKUP('090204'!B40,Cenik!$A$3:$C$468,2,FALSE))</f>
        <v>0</v>
      </c>
      <c r="D40" s="18">
        <f>IF(B40="",0,VLOOKUP('090204'!B40,Cenik!$A$3:$C$468,3,FALSE))</f>
        <v>0</v>
      </c>
      <c r="E40" s="30"/>
      <c r="F40" s="28">
        <f t="shared" si="2"/>
        <v>0</v>
      </c>
    </row>
    <row r="41" spans="1:6">
      <c r="A41" s="21"/>
      <c r="B41" s="29"/>
      <c r="C41" s="18">
        <f>IF(B41="",0,VLOOKUP('090204'!B41,Cenik!$A$3:$C$468,2,FALSE))</f>
        <v>0</v>
      </c>
      <c r="D41" s="18">
        <f>IF(B41="",0,VLOOKUP('090204'!B41,Cenik!$A$3:$C$468,3,FALSE))</f>
        <v>0</v>
      </c>
      <c r="E41" s="30"/>
      <c r="F41" s="28">
        <f t="shared" si="2"/>
        <v>0</v>
      </c>
    </row>
    <row r="42" spans="1:6">
      <c r="A42" s="21"/>
      <c r="B42" s="29"/>
      <c r="C42" s="18">
        <f>IF(B42="",0,VLOOKUP('090204'!B42,Cenik!$A$3:$C$468,2,FALSE))</f>
        <v>0</v>
      </c>
      <c r="D42" s="18">
        <f>IF(B42="",0,VLOOKUP('090204'!B42,Cenik!$A$3:$C$468,3,FALSE))</f>
        <v>0</v>
      </c>
      <c r="E42" s="30"/>
      <c r="F42" s="28">
        <f t="shared" si="2"/>
        <v>0</v>
      </c>
    </row>
    <row r="43" spans="1:6">
      <c r="A43" s="21"/>
      <c r="B43" s="29"/>
      <c r="C43" s="18">
        <f>IF(B43="",0,VLOOKUP('090204'!B43,Cenik!$A$3:$C$468,2,FALSE))</f>
        <v>0</v>
      </c>
      <c r="D43" s="18">
        <f>IF(B43="",0,VLOOKUP('090204'!B43,Cenik!$A$3:$C$468,3,FALSE))</f>
        <v>0</v>
      </c>
      <c r="E43" s="30"/>
      <c r="F43" s="28">
        <f t="shared" si="2"/>
        <v>0</v>
      </c>
    </row>
    <row r="44" spans="1:6" ht="13.5" thickBot="1">
      <c r="A44" s="35"/>
      <c r="B44" s="36"/>
      <c r="C44" s="37">
        <f>IF(B44="",0,VLOOKUP('090204'!B44,Cenik!$A$3:$C$468,2,FALSE))</f>
        <v>0</v>
      </c>
      <c r="D44" s="37">
        <f>IF(B44="",0,VLOOKUP('090204'!B44,Cenik!$A$3:$C$468,3,FALSE))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414</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756</v>
      </c>
      <c r="C1" s="210"/>
      <c r="D1" s="211"/>
      <c r="E1" s="215" t="s">
        <v>384</v>
      </c>
      <c r="F1" s="217" t="s">
        <v>265</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IF(B5="",0,VLOOKUP('020304'!B5,Cenik!$A$3:$C$468,2,FALSE))</f>
        <v>0</v>
      </c>
      <c r="D5" s="18">
        <f>IF(B5="",0,VLOOKUP('020304'!B5,Cenik!$A$3:$C$468,3,FALSE))</f>
        <v>0</v>
      </c>
      <c r="E5" s="19"/>
      <c r="F5" s="20">
        <f t="shared" ref="F5:F14" si="0">D5*E5</f>
        <v>0</v>
      </c>
    </row>
    <row r="6" spans="1:6">
      <c r="A6" s="21"/>
      <c r="B6" s="22"/>
      <c r="C6" s="18">
        <f>IF(B6="",0,VLOOKUP('020304'!B6,Cenik!$A$3:$C$468,2,FALSE))</f>
        <v>0</v>
      </c>
      <c r="D6" s="18">
        <f>IF(B6="",0,VLOOKUP('020304'!B6,Cenik!$A$3:$C$468,3,FALSE))</f>
        <v>0</v>
      </c>
      <c r="E6" s="23"/>
      <c r="F6" s="20">
        <f t="shared" si="0"/>
        <v>0</v>
      </c>
    </row>
    <row r="7" spans="1:6">
      <c r="A7" s="21"/>
      <c r="B7" s="22"/>
      <c r="C7" s="18">
        <f>IF(B7="",0,VLOOKUP('020304'!B7,Cenik!$A$3:$C$468,2,FALSE))</f>
        <v>0</v>
      </c>
      <c r="D7" s="18">
        <f>IF(B7="",0,VLOOKUP('020304'!B7,Cenik!$A$3:$C$468,3,FALSE))</f>
        <v>0</v>
      </c>
      <c r="E7" s="23"/>
      <c r="F7" s="20">
        <f t="shared" si="0"/>
        <v>0</v>
      </c>
    </row>
    <row r="8" spans="1:6">
      <c r="A8" s="21"/>
      <c r="B8" s="22"/>
      <c r="C8" s="18">
        <f>IF(B8="",0,VLOOKUP('020304'!B8,Cenik!$A$3:$C$468,2,FALSE))</f>
        <v>0</v>
      </c>
      <c r="D8" s="18">
        <f>IF(B8="",0,VLOOKUP('020304'!B8,Cenik!$A$3:$C$468,3,FALSE))</f>
        <v>0</v>
      </c>
      <c r="E8" s="23"/>
      <c r="F8" s="20">
        <f t="shared" si="0"/>
        <v>0</v>
      </c>
    </row>
    <row r="9" spans="1:6">
      <c r="A9" s="21"/>
      <c r="B9" s="22"/>
      <c r="C9" s="18">
        <f>IF(B9="",0,VLOOKUP('020304'!B9,Cenik!$A$3:$C$468,2,FALSE))</f>
        <v>0</v>
      </c>
      <c r="D9" s="18">
        <f>IF(B9="",0,VLOOKUP('020304'!B9,Cenik!$A$3:$C$468,3,FALSE))</f>
        <v>0</v>
      </c>
      <c r="E9" s="23"/>
      <c r="F9" s="20">
        <f t="shared" si="0"/>
        <v>0</v>
      </c>
    </row>
    <row r="10" spans="1:6">
      <c r="A10" s="21"/>
      <c r="B10" s="22"/>
      <c r="C10" s="18">
        <f>IF(B10="",0,VLOOKUP('020304'!B10,Cenik!$A$3:$C$468,2,FALSE))</f>
        <v>0</v>
      </c>
      <c r="D10" s="18">
        <f>IF(B10="",0,VLOOKUP('020304'!B10,Cenik!$A$3:$C$468,3,FALSE))</f>
        <v>0</v>
      </c>
      <c r="E10" s="23"/>
      <c r="F10" s="20">
        <f t="shared" si="0"/>
        <v>0</v>
      </c>
    </row>
    <row r="11" spans="1:6">
      <c r="A11" s="21"/>
      <c r="B11" s="22"/>
      <c r="C11" s="18">
        <f>IF(B11="",0,VLOOKUP('020304'!B11,Cenik!$A$3:$C$468,2,FALSE))</f>
        <v>0</v>
      </c>
      <c r="D11" s="18">
        <f>IF(B11="",0,VLOOKUP('020304'!B11,Cenik!$A$3:$C$468,3,FALSE))</f>
        <v>0</v>
      </c>
      <c r="E11" s="23"/>
      <c r="F11" s="20">
        <f t="shared" si="0"/>
        <v>0</v>
      </c>
    </row>
    <row r="12" spans="1:6">
      <c r="A12" s="21"/>
      <c r="B12" s="22"/>
      <c r="C12" s="18">
        <f>IF(B12="",0,VLOOKUP('020304'!B12,Cenik!$A$3:$C$468,2,FALSE))</f>
        <v>0</v>
      </c>
      <c r="D12" s="18">
        <f>IF(B12="",0,VLOOKUP('020304'!B12,Cenik!$A$3:$C$468,3,FALSE))</f>
        <v>0</v>
      </c>
      <c r="E12" s="23"/>
      <c r="F12" s="20">
        <f t="shared" si="0"/>
        <v>0</v>
      </c>
    </row>
    <row r="13" spans="1:6">
      <c r="A13" s="21"/>
      <c r="B13" s="22"/>
      <c r="C13" s="18">
        <f>IF(B13="",0,VLOOKUP('020304'!B13,Cenik!$A$3:$C$468,2,FALSE))</f>
        <v>0</v>
      </c>
      <c r="D13" s="18">
        <f>IF(B13="",0,VLOOKUP('020304'!B13,Cenik!$A$3:$C$468,3,FALSE))</f>
        <v>0</v>
      </c>
      <c r="E13" s="23"/>
      <c r="F13" s="20">
        <f t="shared" si="0"/>
        <v>0</v>
      </c>
    </row>
    <row r="14" spans="1:6" ht="13.5" thickBot="1">
      <c r="A14" s="21"/>
      <c r="B14" s="22"/>
      <c r="C14" s="18">
        <f>IF(B14="",0,VLOOKUP('020304'!B14,Cenik!$A$3:$C$468,2,FALSE))</f>
        <v>0</v>
      </c>
      <c r="D14" s="18">
        <f>IF(B14="",0,VLOOKUP('020304'!B14,Cenik!$A$3:$C$468,3,FALSE))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IF(B16="",0,VLOOKUP('020304'!B16,Cenik!$A$3:$C$468,2,FALSE))</f>
        <v>0</v>
      </c>
      <c r="D16" s="18">
        <f>IF(B16="",0,VLOOKUP('020304'!B16,Cenik!$A$3:$C$468,3,FALSE))</f>
        <v>0</v>
      </c>
      <c r="E16" s="27"/>
      <c r="F16" s="28">
        <f t="shared" ref="F16:F29" si="1">D16*E16</f>
        <v>0</v>
      </c>
    </row>
    <row r="17" spans="1:9">
      <c r="A17" s="21"/>
      <c r="B17" s="29"/>
      <c r="C17" s="18">
        <f>IF(B17="",0,VLOOKUP('020304'!B17,Cenik!$A$3:$C$468,2,FALSE))</f>
        <v>0</v>
      </c>
      <c r="D17" s="18">
        <f>IF(B17="",0,VLOOKUP('020304'!B17,Cenik!$A$3:$C$468,3,FALSE))</f>
        <v>0</v>
      </c>
      <c r="E17" s="30"/>
      <c r="F17" s="28">
        <f t="shared" si="1"/>
        <v>0</v>
      </c>
    </row>
    <row r="18" spans="1:9">
      <c r="A18" s="21"/>
      <c r="B18" s="31"/>
      <c r="C18" s="18">
        <f>IF(B18="",0,VLOOKUP('020304'!B18,Cenik!$A$3:$C$468,2,FALSE))</f>
        <v>0</v>
      </c>
      <c r="D18" s="18">
        <f>IF(B18="",0,VLOOKUP('020304'!B18,Cenik!$A$3:$C$468,3,FALSE))</f>
        <v>0</v>
      </c>
      <c r="E18" s="30"/>
      <c r="F18" s="28">
        <f t="shared" si="1"/>
        <v>0</v>
      </c>
    </row>
    <row r="19" spans="1:9">
      <c r="A19" s="21"/>
      <c r="B19" s="29"/>
      <c r="C19" s="18">
        <f>IF(B19="",0,VLOOKUP('020304'!B19,Cenik!$A$3:$C$468,2,FALSE))</f>
        <v>0</v>
      </c>
      <c r="D19" s="18">
        <f>IF(B19="",0,VLOOKUP('020304'!B19,Cenik!$A$3:$C$468,3,FALSE))</f>
        <v>0</v>
      </c>
      <c r="E19" s="30"/>
      <c r="F19" s="28">
        <f t="shared" si="1"/>
        <v>0</v>
      </c>
    </row>
    <row r="20" spans="1:9">
      <c r="A20" s="21"/>
      <c r="B20" s="29"/>
      <c r="C20" s="18">
        <f>IF(B20="",0,VLOOKUP('020304'!B20,Cenik!$A$3:$C$468,2,FALSE))</f>
        <v>0</v>
      </c>
      <c r="D20" s="18">
        <f>IF(B20="",0,VLOOKUP('020304'!B20,Cenik!$A$3:$C$468,3,FALSE))</f>
        <v>0</v>
      </c>
      <c r="E20" s="30"/>
      <c r="F20" s="28">
        <f t="shared" si="1"/>
        <v>0</v>
      </c>
    </row>
    <row r="21" spans="1:9">
      <c r="A21" s="21"/>
      <c r="B21" s="29"/>
      <c r="C21" s="18">
        <f>IF(B21="",0,VLOOKUP('020304'!B21,Cenik!$A$3:$C$468,2,FALSE))</f>
        <v>0</v>
      </c>
      <c r="D21" s="18">
        <f>IF(B21="",0,VLOOKUP('020304'!B21,Cenik!$A$3:$C$468,3,FALSE))</f>
        <v>0</v>
      </c>
      <c r="E21" s="30"/>
      <c r="F21" s="28">
        <f t="shared" si="1"/>
        <v>0</v>
      </c>
    </row>
    <row r="22" spans="1:9">
      <c r="A22" s="21"/>
      <c r="B22" s="29"/>
      <c r="C22" s="18">
        <f>IF(B22="",0,VLOOKUP('020304'!B22,Cenik!$A$3:$C$468,2,FALSE))</f>
        <v>0</v>
      </c>
      <c r="D22" s="18">
        <f>IF(B22="",0,VLOOKUP('020304'!B22,Cenik!$A$3:$C$468,3,FALSE))</f>
        <v>0</v>
      </c>
      <c r="E22" s="30"/>
      <c r="F22" s="28">
        <f t="shared" si="1"/>
        <v>0</v>
      </c>
    </row>
    <row r="23" spans="1:9">
      <c r="A23" s="21"/>
      <c r="B23" s="29"/>
      <c r="C23" s="18">
        <f>IF(B23="",0,VLOOKUP('020304'!B23,Cenik!$A$3:$C$468,2,FALSE))</f>
        <v>0</v>
      </c>
      <c r="D23" s="18">
        <f>IF(B23="",0,VLOOKUP('020304'!B23,Cenik!$A$3:$C$468,3,FALSE))</f>
        <v>0</v>
      </c>
      <c r="E23" s="30"/>
      <c r="F23" s="28">
        <f t="shared" si="1"/>
        <v>0</v>
      </c>
    </row>
    <row r="24" spans="1:9">
      <c r="A24" s="21"/>
      <c r="B24" s="29"/>
      <c r="C24" s="18">
        <f>IF(B24="",0,VLOOKUP('020304'!B24,Cenik!$A$3:$C$468,2,FALSE))</f>
        <v>0</v>
      </c>
      <c r="D24" s="18">
        <f>IF(B24="",0,VLOOKUP('020304'!B24,Cenik!$A$3:$C$468,3,FALSE))</f>
        <v>0</v>
      </c>
      <c r="E24" s="30"/>
      <c r="F24" s="28">
        <f t="shared" si="1"/>
        <v>0</v>
      </c>
    </row>
    <row r="25" spans="1:9">
      <c r="A25" s="21"/>
      <c r="B25" s="29"/>
      <c r="C25" s="18">
        <f>IF(B25="",0,VLOOKUP('020304'!B25,Cenik!$A$3:$C$468,2,FALSE))</f>
        <v>0</v>
      </c>
      <c r="D25" s="18">
        <f>IF(B25="",0,VLOOKUP('020304'!B25,Cenik!$A$3:$C$468,3,FALSE))</f>
        <v>0</v>
      </c>
      <c r="E25" s="30"/>
      <c r="F25" s="28">
        <f t="shared" si="1"/>
        <v>0</v>
      </c>
    </row>
    <row r="26" spans="1:9">
      <c r="A26" s="21"/>
      <c r="B26" s="29"/>
      <c r="C26" s="18">
        <f>IF(B26="",0,VLOOKUP('020304'!B26,Cenik!$A$3:$C$468,2,FALSE))</f>
        <v>0</v>
      </c>
      <c r="D26" s="18">
        <f>IF(B26="",0,VLOOKUP('020304'!B26,Cenik!$A$3:$C$468,3,FALSE))</f>
        <v>0</v>
      </c>
      <c r="E26" s="30"/>
      <c r="F26" s="28">
        <f t="shared" si="1"/>
        <v>0</v>
      </c>
    </row>
    <row r="27" spans="1:9">
      <c r="A27" s="21"/>
      <c r="B27" s="29"/>
      <c r="C27" s="18">
        <f>IF(B27="",0,VLOOKUP('020304'!B27,Cenik!$A$3:$C$468,2,FALSE))</f>
        <v>0</v>
      </c>
      <c r="D27" s="18">
        <f>IF(B27="",0,VLOOKUP('020304'!B27,Cenik!$A$3:$C$468,3,FALSE))</f>
        <v>0</v>
      </c>
      <c r="E27" s="30"/>
      <c r="F27" s="28">
        <f t="shared" si="1"/>
        <v>0</v>
      </c>
    </row>
    <row r="28" spans="1:9">
      <c r="A28" s="21"/>
      <c r="B28" s="29"/>
      <c r="C28" s="18">
        <f>IF(B28="",0,VLOOKUP('020304'!B28,Cenik!$A$3:$C$468,2,FALSE))</f>
        <v>0</v>
      </c>
      <c r="D28" s="18">
        <f>IF(B28="",0,VLOOKUP('020304'!B28,Cenik!$A$3:$C$468,3,FALSE))</f>
        <v>0</v>
      </c>
      <c r="E28" s="30"/>
      <c r="F28" s="28">
        <f t="shared" si="1"/>
        <v>0</v>
      </c>
    </row>
    <row r="29" spans="1:9" ht="13.5" thickBot="1">
      <c r="A29" s="21"/>
      <c r="B29" s="29"/>
      <c r="C29" s="18">
        <f>IF(B29="",0,VLOOKUP('020304'!B29,Cenik!$A$3:$C$468,2,FALSE))</f>
        <v>0</v>
      </c>
      <c r="D29" s="18">
        <f>IF(B29="",0,VLOOKUP('020304'!B29,Cenik!$A$3:$C$468,3,FALSE))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IF(B31="",0,VLOOKUP('020304'!B31,Cenik!$A$3:$C$468,2,FALSE))</f>
        <v>0</v>
      </c>
      <c r="D31" s="33">
        <f>IF(B31="",0,VLOOKUP('020304'!B31,Cenik!$A$3:$C$468,3,FALSE))</f>
        <v>0</v>
      </c>
      <c r="E31" s="27"/>
      <c r="F31" s="34">
        <f t="shared" ref="F31:F44" si="2">D31*E31</f>
        <v>0</v>
      </c>
      <c r="I31" s="7"/>
    </row>
    <row r="32" spans="1:9">
      <c r="A32" s="21"/>
      <c r="B32" s="29"/>
      <c r="C32" s="18">
        <f>IF(B32="",0,VLOOKUP('020304'!B32,Cenik!$A$3:$C$468,2,FALSE))</f>
        <v>0</v>
      </c>
      <c r="D32" s="18">
        <f>IF(B32="",0,VLOOKUP('020304'!B32,Cenik!$A$3:$C$468,3,FALSE))</f>
        <v>0</v>
      </c>
      <c r="E32" s="30"/>
      <c r="F32" s="28">
        <f t="shared" si="2"/>
        <v>0</v>
      </c>
      <c r="I32" s="7"/>
    </row>
    <row r="33" spans="1:6">
      <c r="A33" s="21"/>
      <c r="B33" s="29"/>
      <c r="C33" s="18">
        <f>IF(B33="",0,VLOOKUP('020304'!B33,Cenik!$A$3:$C$468,2,FALSE))</f>
        <v>0</v>
      </c>
      <c r="D33" s="18">
        <f>IF(B33="",0,VLOOKUP('020304'!B33,Cenik!$A$3:$C$468,3,FALSE))</f>
        <v>0</v>
      </c>
      <c r="E33" s="30"/>
      <c r="F33" s="28">
        <f t="shared" si="2"/>
        <v>0</v>
      </c>
    </row>
    <row r="34" spans="1:6">
      <c r="A34" s="21"/>
      <c r="B34" s="29"/>
      <c r="C34" s="18">
        <f>IF(B34="",0,VLOOKUP('020304'!B34,Cenik!$A$3:$C$468,2,FALSE))</f>
        <v>0</v>
      </c>
      <c r="D34" s="18">
        <f>IF(B34="",0,VLOOKUP('020304'!B34,Cenik!$A$3:$C$468,3,FALSE))</f>
        <v>0</v>
      </c>
      <c r="E34" s="30"/>
      <c r="F34" s="28">
        <f t="shared" si="2"/>
        <v>0</v>
      </c>
    </row>
    <row r="35" spans="1:6">
      <c r="A35" s="21"/>
      <c r="B35" s="29"/>
      <c r="C35" s="18">
        <f>IF(B35="",0,VLOOKUP('020304'!B35,Cenik!$A$3:$C$468,2,FALSE))</f>
        <v>0</v>
      </c>
      <c r="D35" s="18">
        <f>IF(B35="",0,VLOOKUP('020304'!B35,Cenik!$A$3:$C$468,3,FALSE))</f>
        <v>0</v>
      </c>
      <c r="E35" s="30"/>
      <c r="F35" s="28">
        <f t="shared" si="2"/>
        <v>0</v>
      </c>
    </row>
    <row r="36" spans="1:6">
      <c r="A36" s="21"/>
      <c r="B36" s="29"/>
      <c r="C36" s="18">
        <f>IF(B36="",0,VLOOKUP('020304'!B36,Cenik!$A$3:$C$468,2,FALSE))</f>
        <v>0</v>
      </c>
      <c r="D36" s="18">
        <f>IF(B36="",0,VLOOKUP('020304'!B36,Cenik!$A$3:$C$468,3,FALSE))</f>
        <v>0</v>
      </c>
      <c r="E36" s="30"/>
      <c r="F36" s="28">
        <f t="shared" si="2"/>
        <v>0</v>
      </c>
    </row>
    <row r="37" spans="1:6">
      <c r="A37" s="21"/>
      <c r="B37" s="29"/>
      <c r="C37" s="18">
        <f>IF(B37="",0,VLOOKUP('020304'!B37,Cenik!$A$3:$C$468,2,FALSE))</f>
        <v>0</v>
      </c>
      <c r="D37" s="18">
        <f>IF(B37="",0,VLOOKUP('020304'!B37,Cenik!$A$3:$C$468,3,FALSE))</f>
        <v>0</v>
      </c>
      <c r="E37" s="30"/>
      <c r="F37" s="28">
        <f t="shared" si="2"/>
        <v>0</v>
      </c>
    </row>
    <row r="38" spans="1:6">
      <c r="A38" s="21"/>
      <c r="B38" s="29"/>
      <c r="C38" s="18">
        <f>IF(B38="",0,VLOOKUP('020304'!B38,Cenik!$A$3:$C$468,2,FALSE))</f>
        <v>0</v>
      </c>
      <c r="D38" s="18">
        <f>IF(B38="",0,VLOOKUP('020304'!B38,Cenik!$A$3:$C$468,3,FALSE))</f>
        <v>0</v>
      </c>
      <c r="E38" s="30"/>
      <c r="F38" s="28">
        <f t="shared" si="2"/>
        <v>0</v>
      </c>
    </row>
    <row r="39" spans="1:6">
      <c r="A39" s="21"/>
      <c r="B39" s="29"/>
      <c r="C39" s="18">
        <f>IF(B39="",0,VLOOKUP('020304'!B39,Cenik!$A$3:$C$468,2,FALSE))</f>
        <v>0</v>
      </c>
      <c r="D39" s="18">
        <f>IF(B39="",0,VLOOKUP('020304'!B39,Cenik!$A$3:$C$468,3,FALSE))</f>
        <v>0</v>
      </c>
      <c r="E39" s="30"/>
      <c r="F39" s="28">
        <f t="shared" si="2"/>
        <v>0</v>
      </c>
    </row>
    <row r="40" spans="1:6">
      <c r="A40" s="21"/>
      <c r="B40" s="29"/>
      <c r="C40" s="18">
        <f>IF(B40="",0,VLOOKUP('020304'!B40,Cenik!$A$3:$C$468,2,FALSE))</f>
        <v>0</v>
      </c>
      <c r="D40" s="18">
        <f>IF(B40="",0,VLOOKUP('020304'!B40,Cenik!$A$3:$C$468,3,FALSE))</f>
        <v>0</v>
      </c>
      <c r="E40" s="30"/>
      <c r="F40" s="28">
        <f t="shared" si="2"/>
        <v>0</v>
      </c>
    </row>
    <row r="41" spans="1:6">
      <c r="A41" s="21"/>
      <c r="B41" s="29"/>
      <c r="C41" s="18">
        <f>IF(B41="",0,VLOOKUP('020304'!B41,Cenik!$A$3:$C$468,2,FALSE))</f>
        <v>0</v>
      </c>
      <c r="D41" s="18">
        <f>IF(B41="",0,VLOOKUP('020304'!B41,Cenik!$A$3:$C$468,3,FALSE))</f>
        <v>0</v>
      </c>
      <c r="E41" s="30"/>
      <c r="F41" s="28">
        <f t="shared" si="2"/>
        <v>0</v>
      </c>
    </row>
    <row r="42" spans="1:6">
      <c r="A42" s="21"/>
      <c r="B42" s="29"/>
      <c r="C42" s="18">
        <f>IF(B42="",0,VLOOKUP('020304'!B42,Cenik!$A$3:$C$468,2,FALSE))</f>
        <v>0</v>
      </c>
      <c r="D42" s="18">
        <f>IF(B42="",0,VLOOKUP('020304'!B42,Cenik!$A$3:$C$468,3,FALSE))</f>
        <v>0</v>
      </c>
      <c r="E42" s="30"/>
      <c r="F42" s="28">
        <f t="shared" si="2"/>
        <v>0</v>
      </c>
    </row>
    <row r="43" spans="1:6">
      <c r="A43" s="21"/>
      <c r="B43" s="29"/>
      <c r="C43" s="18">
        <f>IF(B43="",0,VLOOKUP('020304'!B43,Cenik!$A$3:$C$468,2,FALSE))</f>
        <v>0</v>
      </c>
      <c r="D43" s="18">
        <f>IF(B43="",0,VLOOKUP('020304'!B43,Cenik!$A$3:$C$468,3,FALSE))</f>
        <v>0</v>
      </c>
      <c r="E43" s="30"/>
      <c r="F43" s="28">
        <f t="shared" si="2"/>
        <v>0</v>
      </c>
    </row>
    <row r="44" spans="1:6" ht="13.5" thickBot="1">
      <c r="A44" s="35"/>
      <c r="B44" s="36"/>
      <c r="C44" s="37">
        <f>IF(B44="",0,VLOOKUP('020304'!B44,Cenik!$A$3:$C$468,2,FALSE))</f>
        <v>0</v>
      </c>
      <c r="D44" s="37">
        <f>IF(B44="",0,VLOOKUP('020304'!B44,Cenik!$A$3:$C$468,3,FALSE))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664</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841</v>
      </c>
      <c r="C1" s="210"/>
      <c r="D1" s="211"/>
      <c r="E1" s="215" t="s">
        <v>384</v>
      </c>
      <c r="F1" s="217" t="s">
        <v>70</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IF(B5="",0,VLOOKUP('090205'!B5,Cenik!$A$3:$C$468,2,FALSE))</f>
        <v>0</v>
      </c>
      <c r="D5" s="18">
        <f>IF(B5="",0,VLOOKUP('090205'!B5,Cenik!$A$3:$C$468,3,FALSE))</f>
        <v>0</v>
      </c>
      <c r="E5" s="19"/>
      <c r="F5" s="20">
        <f t="shared" ref="F5:F14" si="0">D5*E5</f>
        <v>0</v>
      </c>
    </row>
    <row r="6" spans="1:6">
      <c r="A6" s="21"/>
      <c r="B6" s="22"/>
      <c r="C6" s="18">
        <f>IF(B6="",0,VLOOKUP('090205'!B6,Cenik!$A$3:$C$468,2,FALSE))</f>
        <v>0</v>
      </c>
      <c r="D6" s="18">
        <f>IF(B6="",0,VLOOKUP('090205'!B6,Cenik!$A$3:$C$468,3,FALSE))</f>
        <v>0</v>
      </c>
      <c r="E6" s="23"/>
      <c r="F6" s="20">
        <f t="shared" si="0"/>
        <v>0</v>
      </c>
    </row>
    <row r="7" spans="1:6">
      <c r="A7" s="21"/>
      <c r="B7" s="22"/>
      <c r="C7" s="18">
        <f>IF(B7="",0,VLOOKUP('090205'!B7,Cenik!$A$3:$C$468,2,FALSE))</f>
        <v>0</v>
      </c>
      <c r="D7" s="18">
        <f>IF(B7="",0,VLOOKUP('090205'!B7,Cenik!$A$3:$C$468,3,FALSE))</f>
        <v>0</v>
      </c>
      <c r="E7" s="23"/>
      <c r="F7" s="20">
        <f t="shared" si="0"/>
        <v>0</v>
      </c>
    </row>
    <row r="8" spans="1:6">
      <c r="A8" s="21"/>
      <c r="B8" s="22"/>
      <c r="C8" s="18">
        <f>IF(B8="",0,VLOOKUP('090205'!B8,Cenik!$A$3:$C$468,2,FALSE))</f>
        <v>0</v>
      </c>
      <c r="D8" s="18">
        <f>IF(B8="",0,VLOOKUP('090205'!B8,Cenik!$A$3:$C$468,3,FALSE))</f>
        <v>0</v>
      </c>
      <c r="E8" s="23"/>
      <c r="F8" s="20">
        <f t="shared" si="0"/>
        <v>0</v>
      </c>
    </row>
    <row r="9" spans="1:6">
      <c r="A9" s="21"/>
      <c r="B9" s="22"/>
      <c r="C9" s="18">
        <f>IF(B9="",0,VLOOKUP('090205'!B9,Cenik!$A$3:$C$468,2,FALSE))</f>
        <v>0</v>
      </c>
      <c r="D9" s="18">
        <f>IF(B9="",0,VLOOKUP('090205'!B9,Cenik!$A$3:$C$468,3,FALSE))</f>
        <v>0</v>
      </c>
      <c r="E9" s="23"/>
      <c r="F9" s="20">
        <f t="shared" si="0"/>
        <v>0</v>
      </c>
    </row>
    <row r="10" spans="1:6">
      <c r="A10" s="21"/>
      <c r="B10" s="22"/>
      <c r="C10" s="18">
        <f>IF(B10="",0,VLOOKUP('090205'!B10,Cenik!$A$3:$C$468,2,FALSE))</f>
        <v>0</v>
      </c>
      <c r="D10" s="18">
        <f>IF(B10="",0,VLOOKUP('090205'!B10,Cenik!$A$3:$C$468,3,FALSE))</f>
        <v>0</v>
      </c>
      <c r="E10" s="23"/>
      <c r="F10" s="20">
        <f t="shared" si="0"/>
        <v>0</v>
      </c>
    </row>
    <row r="11" spans="1:6">
      <c r="A11" s="21"/>
      <c r="B11" s="22"/>
      <c r="C11" s="18">
        <f>IF(B11="",0,VLOOKUP('090205'!B11,Cenik!$A$3:$C$468,2,FALSE))</f>
        <v>0</v>
      </c>
      <c r="D11" s="18">
        <f>IF(B11="",0,VLOOKUP('090205'!B11,Cenik!$A$3:$C$468,3,FALSE))</f>
        <v>0</v>
      </c>
      <c r="E11" s="23"/>
      <c r="F11" s="20">
        <f t="shared" si="0"/>
        <v>0</v>
      </c>
    </row>
    <row r="12" spans="1:6">
      <c r="A12" s="21"/>
      <c r="B12" s="22"/>
      <c r="C12" s="18">
        <f>IF(B12="",0,VLOOKUP('090205'!B12,Cenik!$A$3:$C$468,2,FALSE))</f>
        <v>0</v>
      </c>
      <c r="D12" s="18">
        <f>IF(B12="",0,VLOOKUP('090205'!B12,Cenik!$A$3:$C$468,3,FALSE))</f>
        <v>0</v>
      </c>
      <c r="E12" s="23"/>
      <c r="F12" s="20">
        <f t="shared" si="0"/>
        <v>0</v>
      </c>
    </row>
    <row r="13" spans="1:6">
      <c r="A13" s="21"/>
      <c r="B13" s="22"/>
      <c r="C13" s="18">
        <f>IF(B13="",0,VLOOKUP('090205'!B13,Cenik!$A$3:$C$468,2,FALSE))</f>
        <v>0</v>
      </c>
      <c r="D13" s="18">
        <f>IF(B13="",0,VLOOKUP('090205'!B13,Cenik!$A$3:$C$468,3,FALSE))</f>
        <v>0</v>
      </c>
      <c r="E13" s="23"/>
      <c r="F13" s="20">
        <f t="shared" si="0"/>
        <v>0</v>
      </c>
    </row>
    <row r="14" spans="1:6" ht="13.5" thickBot="1">
      <c r="A14" s="21"/>
      <c r="B14" s="22"/>
      <c r="C14" s="18">
        <f>IF(B14="",0,VLOOKUP('090205'!B14,Cenik!$A$3:$C$468,2,FALSE))</f>
        <v>0</v>
      </c>
      <c r="D14" s="18">
        <f>IF(B14="",0,VLOOKUP('090205'!B14,Cenik!$A$3:$C$468,3,FALSE))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IF(B16="",0,VLOOKUP('090205'!B16,Cenik!$A$3:$C$468,2,FALSE))</f>
        <v>0</v>
      </c>
      <c r="D16" s="18">
        <f>IF(B16="",0,VLOOKUP('090205'!B16,Cenik!$A$3:$C$468,3,FALSE))</f>
        <v>0</v>
      </c>
      <c r="E16" s="27"/>
      <c r="F16" s="28">
        <f t="shared" ref="F16:F29" si="1">D16*E16</f>
        <v>0</v>
      </c>
    </row>
    <row r="17" spans="1:9">
      <c r="A17" s="21"/>
      <c r="B17" s="29"/>
      <c r="C17" s="18">
        <f>IF(B17="",0,VLOOKUP('090205'!B17,Cenik!$A$3:$C$468,2,FALSE))</f>
        <v>0</v>
      </c>
      <c r="D17" s="18">
        <f>IF(B17="",0,VLOOKUP('090205'!B17,Cenik!$A$3:$C$468,3,FALSE))</f>
        <v>0</v>
      </c>
      <c r="E17" s="30"/>
      <c r="F17" s="28">
        <f t="shared" si="1"/>
        <v>0</v>
      </c>
    </row>
    <row r="18" spans="1:9">
      <c r="A18" s="21"/>
      <c r="B18" s="31"/>
      <c r="C18" s="18">
        <f>IF(B18="",0,VLOOKUP('090205'!B18,Cenik!$A$3:$C$468,2,FALSE))</f>
        <v>0</v>
      </c>
      <c r="D18" s="18">
        <f>IF(B18="",0,VLOOKUP('090205'!B18,Cenik!$A$3:$C$468,3,FALSE))</f>
        <v>0</v>
      </c>
      <c r="E18" s="30"/>
      <c r="F18" s="28">
        <f t="shared" si="1"/>
        <v>0</v>
      </c>
    </row>
    <row r="19" spans="1:9">
      <c r="A19" s="21"/>
      <c r="B19" s="29"/>
      <c r="C19" s="18">
        <f>IF(B19="",0,VLOOKUP('090205'!B19,Cenik!$A$3:$C$468,2,FALSE))</f>
        <v>0</v>
      </c>
      <c r="D19" s="18">
        <f>IF(B19="",0,VLOOKUP('090205'!B19,Cenik!$A$3:$C$468,3,FALSE))</f>
        <v>0</v>
      </c>
      <c r="E19" s="30"/>
      <c r="F19" s="28">
        <f t="shared" si="1"/>
        <v>0</v>
      </c>
    </row>
    <row r="20" spans="1:9">
      <c r="A20" s="21"/>
      <c r="B20" s="29"/>
      <c r="C20" s="18">
        <f>IF(B20="",0,VLOOKUP('090205'!B20,Cenik!$A$3:$C$468,2,FALSE))</f>
        <v>0</v>
      </c>
      <c r="D20" s="18">
        <f>IF(B20="",0,VLOOKUP('090205'!B20,Cenik!$A$3:$C$468,3,FALSE))</f>
        <v>0</v>
      </c>
      <c r="E20" s="30"/>
      <c r="F20" s="28">
        <f t="shared" si="1"/>
        <v>0</v>
      </c>
    </row>
    <row r="21" spans="1:9">
      <c r="A21" s="21"/>
      <c r="B21" s="29"/>
      <c r="C21" s="18">
        <f>IF(B21="",0,VLOOKUP('090205'!B21,Cenik!$A$3:$C$468,2,FALSE))</f>
        <v>0</v>
      </c>
      <c r="D21" s="18">
        <f>IF(B21="",0,VLOOKUP('090205'!B21,Cenik!$A$3:$C$468,3,FALSE))</f>
        <v>0</v>
      </c>
      <c r="E21" s="30"/>
      <c r="F21" s="28">
        <f t="shared" si="1"/>
        <v>0</v>
      </c>
    </row>
    <row r="22" spans="1:9">
      <c r="A22" s="21"/>
      <c r="B22" s="29"/>
      <c r="C22" s="18">
        <f>IF(B22="",0,VLOOKUP('090205'!B22,Cenik!$A$3:$C$468,2,FALSE))</f>
        <v>0</v>
      </c>
      <c r="D22" s="18">
        <f>IF(B22="",0,VLOOKUP('090205'!B22,Cenik!$A$3:$C$468,3,FALSE))</f>
        <v>0</v>
      </c>
      <c r="E22" s="30"/>
      <c r="F22" s="28">
        <f t="shared" si="1"/>
        <v>0</v>
      </c>
    </row>
    <row r="23" spans="1:9">
      <c r="A23" s="21"/>
      <c r="B23" s="29"/>
      <c r="C23" s="18">
        <f>IF(B23="",0,VLOOKUP('090205'!B23,Cenik!$A$3:$C$468,2,FALSE))</f>
        <v>0</v>
      </c>
      <c r="D23" s="18">
        <f>IF(B23="",0,VLOOKUP('090205'!B23,Cenik!$A$3:$C$468,3,FALSE))</f>
        <v>0</v>
      </c>
      <c r="E23" s="30"/>
      <c r="F23" s="28">
        <f t="shared" si="1"/>
        <v>0</v>
      </c>
    </row>
    <row r="24" spans="1:9">
      <c r="A24" s="21"/>
      <c r="B24" s="29"/>
      <c r="C24" s="18">
        <f>IF(B24="",0,VLOOKUP('090205'!B24,Cenik!$A$3:$C$468,2,FALSE))</f>
        <v>0</v>
      </c>
      <c r="D24" s="18">
        <f>IF(B24="",0,VLOOKUP('090205'!B24,Cenik!$A$3:$C$468,3,FALSE))</f>
        <v>0</v>
      </c>
      <c r="E24" s="30"/>
      <c r="F24" s="28">
        <f t="shared" si="1"/>
        <v>0</v>
      </c>
    </row>
    <row r="25" spans="1:9">
      <c r="A25" s="21"/>
      <c r="B25" s="29"/>
      <c r="C25" s="18">
        <f>IF(B25="",0,VLOOKUP('090205'!B25,Cenik!$A$3:$C$468,2,FALSE))</f>
        <v>0</v>
      </c>
      <c r="D25" s="18">
        <f>IF(B25="",0,VLOOKUP('090205'!B25,Cenik!$A$3:$C$468,3,FALSE))</f>
        <v>0</v>
      </c>
      <c r="E25" s="30"/>
      <c r="F25" s="28">
        <f t="shared" si="1"/>
        <v>0</v>
      </c>
    </row>
    <row r="26" spans="1:9">
      <c r="A26" s="21"/>
      <c r="B26" s="29"/>
      <c r="C26" s="18">
        <f>IF(B26="",0,VLOOKUP('090205'!B26,Cenik!$A$3:$C$468,2,FALSE))</f>
        <v>0</v>
      </c>
      <c r="D26" s="18">
        <f>IF(B26="",0,VLOOKUP('090205'!B26,Cenik!$A$3:$C$468,3,FALSE))</f>
        <v>0</v>
      </c>
      <c r="E26" s="30"/>
      <c r="F26" s="28">
        <f t="shared" si="1"/>
        <v>0</v>
      </c>
    </row>
    <row r="27" spans="1:9">
      <c r="A27" s="21"/>
      <c r="B27" s="29"/>
      <c r="C27" s="18">
        <f>IF(B27="",0,VLOOKUP('090205'!B27,Cenik!$A$3:$C$468,2,FALSE))</f>
        <v>0</v>
      </c>
      <c r="D27" s="18">
        <f>IF(B27="",0,VLOOKUP('090205'!B27,Cenik!$A$3:$C$468,3,FALSE))</f>
        <v>0</v>
      </c>
      <c r="E27" s="30"/>
      <c r="F27" s="28">
        <f t="shared" si="1"/>
        <v>0</v>
      </c>
    </row>
    <row r="28" spans="1:9">
      <c r="A28" s="21"/>
      <c r="B28" s="29"/>
      <c r="C28" s="18">
        <f>IF(B28="",0,VLOOKUP('090205'!B28,Cenik!$A$3:$C$468,2,FALSE))</f>
        <v>0</v>
      </c>
      <c r="D28" s="18">
        <f>IF(B28="",0,VLOOKUP('090205'!B28,Cenik!$A$3:$C$468,3,FALSE))</f>
        <v>0</v>
      </c>
      <c r="E28" s="30"/>
      <c r="F28" s="28">
        <f t="shared" si="1"/>
        <v>0</v>
      </c>
    </row>
    <row r="29" spans="1:9" ht="13.5" thickBot="1">
      <c r="A29" s="21"/>
      <c r="B29" s="29"/>
      <c r="C29" s="18">
        <f>IF(B29="",0,VLOOKUP('090205'!B29,Cenik!$A$3:$C$468,2,FALSE))</f>
        <v>0</v>
      </c>
      <c r="D29" s="18">
        <f>IF(B29="",0,VLOOKUP('090205'!B29,Cenik!$A$3:$C$468,3,FALSE))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IF(B31="",0,VLOOKUP('090205'!B31,Cenik!$A$3:$C$468,2,FALSE))</f>
        <v>0</v>
      </c>
      <c r="D31" s="33">
        <f>IF(B31="",0,VLOOKUP('090205'!B31,Cenik!$A$3:$C$468,3,FALSE))</f>
        <v>0</v>
      </c>
      <c r="E31" s="27"/>
      <c r="F31" s="34">
        <f t="shared" ref="F31:F44" si="2">D31*E31</f>
        <v>0</v>
      </c>
      <c r="I31" s="7"/>
    </row>
    <row r="32" spans="1:9">
      <c r="A32" s="21"/>
      <c r="B32" s="29"/>
      <c r="C32" s="18">
        <f>IF(B32="",0,VLOOKUP('090205'!B32,Cenik!$A$3:$C$468,2,FALSE))</f>
        <v>0</v>
      </c>
      <c r="D32" s="18">
        <f>IF(B32="",0,VLOOKUP('090205'!B32,Cenik!$A$3:$C$468,3,FALSE))</f>
        <v>0</v>
      </c>
      <c r="E32" s="30"/>
      <c r="F32" s="28">
        <f t="shared" si="2"/>
        <v>0</v>
      </c>
      <c r="I32" s="7"/>
    </row>
    <row r="33" spans="1:6">
      <c r="A33" s="21"/>
      <c r="B33" s="29"/>
      <c r="C33" s="18">
        <f>IF(B33="",0,VLOOKUP('090205'!B33,Cenik!$A$3:$C$468,2,FALSE))</f>
        <v>0</v>
      </c>
      <c r="D33" s="18">
        <f>IF(B33="",0,VLOOKUP('090205'!B33,Cenik!$A$3:$C$468,3,FALSE))</f>
        <v>0</v>
      </c>
      <c r="E33" s="30"/>
      <c r="F33" s="28">
        <f t="shared" si="2"/>
        <v>0</v>
      </c>
    </row>
    <row r="34" spans="1:6">
      <c r="A34" s="21"/>
      <c r="B34" s="29"/>
      <c r="C34" s="18">
        <f>IF(B34="",0,VLOOKUP('090205'!B34,Cenik!$A$3:$C$468,2,FALSE))</f>
        <v>0</v>
      </c>
      <c r="D34" s="18">
        <f>IF(B34="",0,VLOOKUP('090205'!B34,Cenik!$A$3:$C$468,3,FALSE))</f>
        <v>0</v>
      </c>
      <c r="E34" s="30"/>
      <c r="F34" s="28">
        <f t="shared" si="2"/>
        <v>0</v>
      </c>
    </row>
    <row r="35" spans="1:6">
      <c r="A35" s="21"/>
      <c r="B35" s="29"/>
      <c r="C35" s="18">
        <f>IF(B35="",0,VLOOKUP('090205'!B35,Cenik!$A$3:$C$468,2,FALSE))</f>
        <v>0</v>
      </c>
      <c r="D35" s="18">
        <f>IF(B35="",0,VLOOKUP('090205'!B35,Cenik!$A$3:$C$468,3,FALSE))</f>
        <v>0</v>
      </c>
      <c r="E35" s="30"/>
      <c r="F35" s="28">
        <f t="shared" si="2"/>
        <v>0</v>
      </c>
    </row>
    <row r="36" spans="1:6">
      <c r="A36" s="21"/>
      <c r="B36" s="29"/>
      <c r="C36" s="18">
        <f>IF(B36="",0,VLOOKUP('090205'!B36,Cenik!$A$3:$C$468,2,FALSE))</f>
        <v>0</v>
      </c>
      <c r="D36" s="18">
        <f>IF(B36="",0,VLOOKUP('090205'!B36,Cenik!$A$3:$C$468,3,FALSE))</f>
        <v>0</v>
      </c>
      <c r="E36" s="30"/>
      <c r="F36" s="28">
        <f t="shared" si="2"/>
        <v>0</v>
      </c>
    </row>
    <row r="37" spans="1:6">
      <c r="A37" s="21"/>
      <c r="B37" s="29"/>
      <c r="C37" s="18">
        <f>IF(B37="",0,VLOOKUP('090205'!B37,Cenik!$A$3:$C$468,2,FALSE))</f>
        <v>0</v>
      </c>
      <c r="D37" s="18">
        <f>IF(B37="",0,VLOOKUP('090205'!B37,Cenik!$A$3:$C$468,3,FALSE))</f>
        <v>0</v>
      </c>
      <c r="E37" s="30"/>
      <c r="F37" s="28">
        <f t="shared" si="2"/>
        <v>0</v>
      </c>
    </row>
    <row r="38" spans="1:6">
      <c r="A38" s="21"/>
      <c r="B38" s="29"/>
      <c r="C38" s="18">
        <f>IF(B38="",0,VLOOKUP('090205'!B38,Cenik!$A$3:$C$468,2,FALSE))</f>
        <v>0</v>
      </c>
      <c r="D38" s="18">
        <f>IF(B38="",0,VLOOKUP('090205'!B38,Cenik!$A$3:$C$468,3,FALSE))</f>
        <v>0</v>
      </c>
      <c r="E38" s="30"/>
      <c r="F38" s="28">
        <f t="shared" si="2"/>
        <v>0</v>
      </c>
    </row>
    <row r="39" spans="1:6">
      <c r="A39" s="21"/>
      <c r="B39" s="29"/>
      <c r="C39" s="18">
        <f>IF(B39="",0,VLOOKUP('090205'!B39,Cenik!$A$3:$C$468,2,FALSE))</f>
        <v>0</v>
      </c>
      <c r="D39" s="18">
        <f>IF(B39="",0,VLOOKUP('090205'!B39,Cenik!$A$3:$C$468,3,FALSE))</f>
        <v>0</v>
      </c>
      <c r="E39" s="30"/>
      <c r="F39" s="28">
        <f t="shared" si="2"/>
        <v>0</v>
      </c>
    </row>
    <row r="40" spans="1:6">
      <c r="A40" s="21"/>
      <c r="B40" s="29"/>
      <c r="C40" s="18">
        <f>IF(B40="",0,VLOOKUP('090205'!B40,Cenik!$A$3:$C$468,2,FALSE))</f>
        <v>0</v>
      </c>
      <c r="D40" s="18">
        <f>IF(B40="",0,VLOOKUP('090205'!B40,Cenik!$A$3:$C$468,3,FALSE))</f>
        <v>0</v>
      </c>
      <c r="E40" s="30"/>
      <c r="F40" s="28">
        <f t="shared" si="2"/>
        <v>0</v>
      </c>
    </row>
    <row r="41" spans="1:6">
      <c r="A41" s="21"/>
      <c r="B41" s="29"/>
      <c r="C41" s="18">
        <f>IF(B41="",0,VLOOKUP('090205'!B41,Cenik!$A$3:$C$468,2,FALSE))</f>
        <v>0</v>
      </c>
      <c r="D41" s="18">
        <f>IF(B41="",0,VLOOKUP('090205'!B41,Cenik!$A$3:$C$468,3,FALSE))</f>
        <v>0</v>
      </c>
      <c r="E41" s="30"/>
      <c r="F41" s="28">
        <f t="shared" si="2"/>
        <v>0</v>
      </c>
    </row>
    <row r="42" spans="1:6">
      <c r="A42" s="21"/>
      <c r="B42" s="29"/>
      <c r="C42" s="18">
        <f>IF(B42="",0,VLOOKUP('090205'!B42,Cenik!$A$3:$C$468,2,FALSE))</f>
        <v>0</v>
      </c>
      <c r="D42" s="18">
        <f>IF(B42="",0,VLOOKUP('090205'!B42,Cenik!$A$3:$C$468,3,FALSE))</f>
        <v>0</v>
      </c>
      <c r="E42" s="30"/>
      <c r="F42" s="28">
        <f t="shared" si="2"/>
        <v>0</v>
      </c>
    </row>
    <row r="43" spans="1:6">
      <c r="A43" s="21"/>
      <c r="B43" s="29"/>
      <c r="C43" s="18">
        <f>IF(B43="",0,VLOOKUP('090205'!B43,Cenik!$A$3:$C$468,2,FALSE))</f>
        <v>0</v>
      </c>
      <c r="D43" s="18">
        <f>IF(B43="",0,VLOOKUP('090205'!B43,Cenik!$A$3:$C$468,3,FALSE))</f>
        <v>0</v>
      </c>
      <c r="E43" s="30"/>
      <c r="F43" s="28">
        <f t="shared" si="2"/>
        <v>0</v>
      </c>
    </row>
    <row r="44" spans="1:6" ht="13.5" thickBot="1">
      <c r="A44" s="35"/>
      <c r="B44" s="36"/>
      <c r="C44" s="37">
        <f>IF(B44="",0,VLOOKUP('090205'!B44,Cenik!$A$3:$C$468,2,FALSE))</f>
        <v>0</v>
      </c>
      <c r="D44" s="37">
        <f>IF(B44="",0,VLOOKUP('090205'!B44,Cenik!$A$3:$C$468,3,FALSE))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414</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842</v>
      </c>
      <c r="C1" s="210"/>
      <c r="D1" s="211"/>
      <c r="E1" s="215" t="s">
        <v>384</v>
      </c>
      <c r="F1" s="217" t="s">
        <v>70</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IF(B5="",0,VLOOKUP('190101'!B5,Cenik!$A$3:$C$468,2,FALSE))</f>
        <v>0</v>
      </c>
      <c r="D5" s="18">
        <f>IF(B5="",0,VLOOKUP('190101'!B5,Cenik!$A$3:$C$468,3,FALSE))</f>
        <v>0</v>
      </c>
      <c r="E5" s="19"/>
      <c r="F5" s="20">
        <f t="shared" ref="F5:F14" si="0">D5*E5</f>
        <v>0</v>
      </c>
    </row>
    <row r="6" spans="1:6">
      <c r="A6" s="21"/>
      <c r="B6" s="22"/>
      <c r="C6" s="18">
        <f>IF(B6="",0,VLOOKUP('190101'!B6,Cenik!$A$3:$C$468,2,FALSE))</f>
        <v>0</v>
      </c>
      <c r="D6" s="18">
        <f>IF(B6="",0,VLOOKUP('190101'!B6,Cenik!$A$3:$C$468,3,FALSE))</f>
        <v>0</v>
      </c>
      <c r="E6" s="23"/>
      <c r="F6" s="20">
        <f t="shared" si="0"/>
        <v>0</v>
      </c>
    </row>
    <row r="7" spans="1:6">
      <c r="A7" s="21"/>
      <c r="B7" s="22"/>
      <c r="C7" s="18">
        <f>IF(B7="",0,VLOOKUP('190101'!B7,Cenik!$A$3:$C$468,2,FALSE))</f>
        <v>0</v>
      </c>
      <c r="D7" s="18">
        <f>IF(B7="",0,VLOOKUP('190101'!B7,Cenik!$A$3:$C$468,3,FALSE))</f>
        <v>0</v>
      </c>
      <c r="E7" s="23"/>
      <c r="F7" s="20">
        <f t="shared" si="0"/>
        <v>0</v>
      </c>
    </row>
    <row r="8" spans="1:6">
      <c r="A8" s="21"/>
      <c r="B8" s="22"/>
      <c r="C8" s="18">
        <f>IF(B8="",0,VLOOKUP('190101'!B8,Cenik!$A$3:$C$468,2,FALSE))</f>
        <v>0</v>
      </c>
      <c r="D8" s="18">
        <f>IF(B8="",0,VLOOKUP('190101'!B8,Cenik!$A$3:$C$468,3,FALSE))</f>
        <v>0</v>
      </c>
      <c r="E8" s="23"/>
      <c r="F8" s="20">
        <f t="shared" si="0"/>
        <v>0</v>
      </c>
    </row>
    <row r="9" spans="1:6">
      <c r="A9" s="21"/>
      <c r="B9" s="22"/>
      <c r="C9" s="18">
        <f>IF(B9="",0,VLOOKUP('190101'!B9,Cenik!$A$3:$C$468,2,FALSE))</f>
        <v>0</v>
      </c>
      <c r="D9" s="18">
        <f>IF(B9="",0,VLOOKUP('190101'!B9,Cenik!$A$3:$C$468,3,FALSE))</f>
        <v>0</v>
      </c>
      <c r="E9" s="23"/>
      <c r="F9" s="20">
        <f t="shared" si="0"/>
        <v>0</v>
      </c>
    </row>
    <row r="10" spans="1:6">
      <c r="A10" s="21"/>
      <c r="B10" s="22"/>
      <c r="C10" s="18">
        <f>IF(B10="",0,VLOOKUP('190101'!B10,Cenik!$A$3:$C$468,2,FALSE))</f>
        <v>0</v>
      </c>
      <c r="D10" s="18">
        <f>IF(B10="",0,VLOOKUP('190101'!B10,Cenik!$A$3:$C$468,3,FALSE))</f>
        <v>0</v>
      </c>
      <c r="E10" s="23"/>
      <c r="F10" s="20">
        <f t="shared" si="0"/>
        <v>0</v>
      </c>
    </row>
    <row r="11" spans="1:6">
      <c r="A11" s="21"/>
      <c r="B11" s="22"/>
      <c r="C11" s="18">
        <f>IF(B11="",0,VLOOKUP('190101'!B11,Cenik!$A$3:$C$468,2,FALSE))</f>
        <v>0</v>
      </c>
      <c r="D11" s="18">
        <f>IF(B11="",0,VLOOKUP('190101'!B11,Cenik!$A$3:$C$468,3,FALSE))</f>
        <v>0</v>
      </c>
      <c r="E11" s="23"/>
      <c r="F11" s="20">
        <f t="shared" si="0"/>
        <v>0</v>
      </c>
    </row>
    <row r="12" spans="1:6">
      <c r="A12" s="21"/>
      <c r="B12" s="22"/>
      <c r="C12" s="18">
        <f>IF(B12="",0,VLOOKUP('190101'!B12,Cenik!$A$3:$C$468,2,FALSE))</f>
        <v>0</v>
      </c>
      <c r="D12" s="18">
        <f>IF(B12="",0,VLOOKUP('190101'!B12,Cenik!$A$3:$C$468,3,FALSE))</f>
        <v>0</v>
      </c>
      <c r="E12" s="23"/>
      <c r="F12" s="20">
        <f t="shared" si="0"/>
        <v>0</v>
      </c>
    </row>
    <row r="13" spans="1:6">
      <c r="A13" s="21"/>
      <c r="B13" s="22"/>
      <c r="C13" s="18">
        <f>IF(B13="",0,VLOOKUP('190101'!B13,Cenik!$A$3:$C$468,2,FALSE))</f>
        <v>0</v>
      </c>
      <c r="D13" s="18">
        <f>IF(B13="",0,VLOOKUP('190101'!B13,Cenik!$A$3:$C$468,3,FALSE))</f>
        <v>0</v>
      </c>
      <c r="E13" s="23"/>
      <c r="F13" s="20">
        <f t="shared" si="0"/>
        <v>0</v>
      </c>
    </row>
    <row r="14" spans="1:6" ht="13.5" thickBot="1">
      <c r="A14" s="21"/>
      <c r="B14" s="22"/>
      <c r="C14" s="18">
        <f>IF(B14="",0,VLOOKUP('190101'!B14,Cenik!$A$3:$C$468,2,FALSE))</f>
        <v>0</v>
      </c>
      <c r="D14" s="18">
        <f>IF(B14="",0,VLOOKUP('190101'!B14,Cenik!$A$3:$C$468,3,FALSE))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IF(B16="",0,VLOOKUP('190101'!B16,Cenik!$A$3:$C$468,2,FALSE))</f>
        <v>0</v>
      </c>
      <c r="D16" s="18">
        <f>IF(B16="",0,VLOOKUP('190101'!B16,Cenik!$A$3:$C$468,3,FALSE))</f>
        <v>0</v>
      </c>
      <c r="E16" s="27"/>
      <c r="F16" s="28">
        <f t="shared" ref="F16:F29" si="1">D16*E16</f>
        <v>0</v>
      </c>
    </row>
    <row r="17" spans="1:9">
      <c r="A17" s="21"/>
      <c r="B17" s="29"/>
      <c r="C17" s="18">
        <f>IF(B17="",0,VLOOKUP('190101'!B17,Cenik!$A$3:$C$468,2,FALSE))</f>
        <v>0</v>
      </c>
      <c r="D17" s="18">
        <f>IF(B17="",0,VLOOKUP('190101'!B17,Cenik!$A$3:$C$468,3,FALSE))</f>
        <v>0</v>
      </c>
      <c r="E17" s="30"/>
      <c r="F17" s="28">
        <f t="shared" si="1"/>
        <v>0</v>
      </c>
    </row>
    <row r="18" spans="1:9">
      <c r="A18" s="21"/>
      <c r="B18" s="31"/>
      <c r="C18" s="18">
        <f>IF(B18="",0,VLOOKUP('190101'!B18,Cenik!$A$3:$C$468,2,FALSE))</f>
        <v>0</v>
      </c>
      <c r="D18" s="18">
        <f>IF(B18="",0,VLOOKUP('190101'!B18,Cenik!$A$3:$C$468,3,FALSE))</f>
        <v>0</v>
      </c>
      <c r="E18" s="30"/>
      <c r="F18" s="28">
        <f t="shared" si="1"/>
        <v>0</v>
      </c>
    </row>
    <row r="19" spans="1:9">
      <c r="A19" s="21"/>
      <c r="B19" s="29"/>
      <c r="C19" s="18">
        <f>IF(B19="",0,VLOOKUP('190101'!B19,Cenik!$A$3:$C$468,2,FALSE))</f>
        <v>0</v>
      </c>
      <c r="D19" s="18">
        <f>IF(B19="",0,VLOOKUP('190101'!B19,Cenik!$A$3:$C$468,3,FALSE))</f>
        <v>0</v>
      </c>
      <c r="E19" s="30"/>
      <c r="F19" s="28">
        <f t="shared" si="1"/>
        <v>0</v>
      </c>
    </row>
    <row r="20" spans="1:9">
      <c r="A20" s="21"/>
      <c r="B20" s="29"/>
      <c r="C20" s="18">
        <f>IF(B20="",0,VLOOKUP('190101'!B20,Cenik!$A$3:$C$468,2,FALSE))</f>
        <v>0</v>
      </c>
      <c r="D20" s="18">
        <f>IF(B20="",0,VLOOKUP('190101'!B20,Cenik!$A$3:$C$468,3,FALSE))</f>
        <v>0</v>
      </c>
      <c r="E20" s="30"/>
      <c r="F20" s="28">
        <f t="shared" si="1"/>
        <v>0</v>
      </c>
    </row>
    <row r="21" spans="1:9">
      <c r="A21" s="21"/>
      <c r="B21" s="29"/>
      <c r="C21" s="18">
        <f>IF(B21="",0,VLOOKUP('190101'!B21,Cenik!$A$3:$C$468,2,FALSE))</f>
        <v>0</v>
      </c>
      <c r="D21" s="18">
        <f>IF(B21="",0,VLOOKUP('190101'!B21,Cenik!$A$3:$C$468,3,FALSE))</f>
        <v>0</v>
      </c>
      <c r="E21" s="30"/>
      <c r="F21" s="28">
        <f t="shared" si="1"/>
        <v>0</v>
      </c>
    </row>
    <row r="22" spans="1:9">
      <c r="A22" s="21"/>
      <c r="B22" s="29"/>
      <c r="C22" s="18">
        <f>IF(B22="",0,VLOOKUP('190101'!B22,Cenik!$A$3:$C$468,2,FALSE))</f>
        <v>0</v>
      </c>
      <c r="D22" s="18">
        <f>IF(B22="",0,VLOOKUP('190101'!B22,Cenik!$A$3:$C$468,3,FALSE))</f>
        <v>0</v>
      </c>
      <c r="E22" s="30"/>
      <c r="F22" s="28">
        <f t="shared" si="1"/>
        <v>0</v>
      </c>
    </row>
    <row r="23" spans="1:9">
      <c r="A23" s="21"/>
      <c r="B23" s="29"/>
      <c r="C23" s="18">
        <f>IF(B23="",0,VLOOKUP('190101'!B23,Cenik!$A$3:$C$468,2,FALSE))</f>
        <v>0</v>
      </c>
      <c r="D23" s="18">
        <f>IF(B23="",0,VLOOKUP('190101'!B23,Cenik!$A$3:$C$468,3,FALSE))</f>
        <v>0</v>
      </c>
      <c r="E23" s="30"/>
      <c r="F23" s="28">
        <f t="shared" si="1"/>
        <v>0</v>
      </c>
    </row>
    <row r="24" spans="1:9">
      <c r="A24" s="21"/>
      <c r="B24" s="29"/>
      <c r="C24" s="18">
        <f>IF(B24="",0,VLOOKUP('190101'!B24,Cenik!$A$3:$C$468,2,FALSE))</f>
        <v>0</v>
      </c>
      <c r="D24" s="18">
        <f>IF(B24="",0,VLOOKUP('190101'!B24,Cenik!$A$3:$C$468,3,FALSE))</f>
        <v>0</v>
      </c>
      <c r="E24" s="30"/>
      <c r="F24" s="28">
        <f t="shared" si="1"/>
        <v>0</v>
      </c>
    </row>
    <row r="25" spans="1:9">
      <c r="A25" s="21"/>
      <c r="B25" s="29"/>
      <c r="C25" s="18">
        <f>IF(B25="",0,VLOOKUP('190101'!B25,Cenik!$A$3:$C$468,2,FALSE))</f>
        <v>0</v>
      </c>
      <c r="D25" s="18">
        <f>IF(B25="",0,VLOOKUP('190101'!B25,Cenik!$A$3:$C$468,3,FALSE))</f>
        <v>0</v>
      </c>
      <c r="E25" s="30"/>
      <c r="F25" s="28">
        <f t="shared" si="1"/>
        <v>0</v>
      </c>
    </row>
    <row r="26" spans="1:9">
      <c r="A26" s="21"/>
      <c r="B26" s="29"/>
      <c r="C26" s="18">
        <f>IF(B26="",0,VLOOKUP('190101'!B26,Cenik!$A$3:$C$468,2,FALSE))</f>
        <v>0</v>
      </c>
      <c r="D26" s="18">
        <f>IF(B26="",0,VLOOKUP('190101'!B26,Cenik!$A$3:$C$468,3,FALSE))</f>
        <v>0</v>
      </c>
      <c r="E26" s="30"/>
      <c r="F26" s="28">
        <f t="shared" si="1"/>
        <v>0</v>
      </c>
    </row>
    <row r="27" spans="1:9">
      <c r="A27" s="21"/>
      <c r="B27" s="29"/>
      <c r="C27" s="18">
        <f>IF(B27="",0,VLOOKUP('190101'!B27,Cenik!$A$3:$C$468,2,FALSE))</f>
        <v>0</v>
      </c>
      <c r="D27" s="18">
        <f>IF(B27="",0,VLOOKUP('190101'!B27,Cenik!$A$3:$C$468,3,FALSE))</f>
        <v>0</v>
      </c>
      <c r="E27" s="30"/>
      <c r="F27" s="28">
        <f t="shared" si="1"/>
        <v>0</v>
      </c>
    </row>
    <row r="28" spans="1:9">
      <c r="A28" s="21"/>
      <c r="B28" s="29"/>
      <c r="C28" s="18">
        <f>IF(B28="",0,VLOOKUP('190101'!B28,Cenik!$A$3:$C$468,2,FALSE))</f>
        <v>0</v>
      </c>
      <c r="D28" s="18">
        <f>IF(B28="",0,VLOOKUP('190101'!B28,Cenik!$A$3:$C$468,3,FALSE))</f>
        <v>0</v>
      </c>
      <c r="E28" s="30"/>
      <c r="F28" s="28">
        <f t="shared" si="1"/>
        <v>0</v>
      </c>
    </row>
    <row r="29" spans="1:9" ht="13.5" thickBot="1">
      <c r="A29" s="21"/>
      <c r="B29" s="29"/>
      <c r="C29" s="18">
        <f>IF(B29="",0,VLOOKUP('190101'!B29,Cenik!$A$3:$C$468,2,FALSE))</f>
        <v>0</v>
      </c>
      <c r="D29" s="18">
        <f>IF(B29="",0,VLOOKUP('190101'!B29,Cenik!$A$3:$C$468,3,FALSE))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IF(B31="",0,VLOOKUP('190101'!B31,Cenik!$A$3:$C$468,2,FALSE))</f>
        <v>0</v>
      </c>
      <c r="D31" s="33">
        <f>IF(B31="",0,VLOOKUP('190101'!B31,Cenik!$A$3:$C$468,3,FALSE))</f>
        <v>0</v>
      </c>
      <c r="E31" s="27"/>
      <c r="F31" s="34">
        <f t="shared" ref="F31:F44" si="2">D31*E31</f>
        <v>0</v>
      </c>
      <c r="I31" s="7"/>
    </row>
    <row r="32" spans="1:9">
      <c r="A32" s="21"/>
      <c r="B32" s="29"/>
      <c r="C32" s="18">
        <f>IF(B32="",0,VLOOKUP('190101'!B32,Cenik!$A$3:$C$468,2,FALSE))</f>
        <v>0</v>
      </c>
      <c r="D32" s="18">
        <f>IF(B32="",0,VLOOKUP('190101'!B32,Cenik!$A$3:$C$468,3,FALSE))</f>
        <v>0</v>
      </c>
      <c r="E32" s="30"/>
      <c r="F32" s="28">
        <f t="shared" si="2"/>
        <v>0</v>
      </c>
      <c r="I32" s="7"/>
    </row>
    <row r="33" spans="1:6">
      <c r="A33" s="21"/>
      <c r="B33" s="29"/>
      <c r="C33" s="18">
        <f>IF(B33="",0,VLOOKUP('190101'!B33,Cenik!$A$3:$C$468,2,FALSE))</f>
        <v>0</v>
      </c>
      <c r="D33" s="18">
        <f>IF(B33="",0,VLOOKUP('190101'!B33,Cenik!$A$3:$C$468,3,FALSE))</f>
        <v>0</v>
      </c>
      <c r="E33" s="30"/>
      <c r="F33" s="28">
        <f t="shared" si="2"/>
        <v>0</v>
      </c>
    </row>
    <row r="34" spans="1:6">
      <c r="A34" s="21"/>
      <c r="B34" s="29"/>
      <c r="C34" s="18">
        <f>IF(B34="",0,VLOOKUP('190101'!B34,Cenik!$A$3:$C$468,2,FALSE))</f>
        <v>0</v>
      </c>
      <c r="D34" s="18">
        <f>IF(B34="",0,VLOOKUP('190101'!B34,Cenik!$A$3:$C$468,3,FALSE))</f>
        <v>0</v>
      </c>
      <c r="E34" s="30"/>
      <c r="F34" s="28">
        <f t="shared" si="2"/>
        <v>0</v>
      </c>
    </row>
    <row r="35" spans="1:6">
      <c r="A35" s="21"/>
      <c r="B35" s="29"/>
      <c r="C35" s="18">
        <f>IF(B35="",0,VLOOKUP('190101'!B35,Cenik!$A$3:$C$468,2,FALSE))</f>
        <v>0</v>
      </c>
      <c r="D35" s="18">
        <f>IF(B35="",0,VLOOKUP('190101'!B35,Cenik!$A$3:$C$468,3,FALSE))</f>
        <v>0</v>
      </c>
      <c r="E35" s="30"/>
      <c r="F35" s="28">
        <f t="shared" si="2"/>
        <v>0</v>
      </c>
    </row>
    <row r="36" spans="1:6">
      <c r="A36" s="21"/>
      <c r="B36" s="29"/>
      <c r="C36" s="18">
        <f>IF(B36="",0,VLOOKUP('190101'!B36,Cenik!$A$3:$C$468,2,FALSE))</f>
        <v>0</v>
      </c>
      <c r="D36" s="18">
        <f>IF(B36="",0,VLOOKUP('190101'!B36,Cenik!$A$3:$C$468,3,FALSE))</f>
        <v>0</v>
      </c>
      <c r="E36" s="30"/>
      <c r="F36" s="28">
        <f t="shared" si="2"/>
        <v>0</v>
      </c>
    </row>
    <row r="37" spans="1:6">
      <c r="A37" s="21"/>
      <c r="B37" s="29"/>
      <c r="C37" s="18">
        <f>IF(B37="",0,VLOOKUP('190101'!B37,Cenik!$A$3:$C$468,2,FALSE))</f>
        <v>0</v>
      </c>
      <c r="D37" s="18">
        <f>IF(B37="",0,VLOOKUP('190101'!B37,Cenik!$A$3:$C$468,3,FALSE))</f>
        <v>0</v>
      </c>
      <c r="E37" s="30"/>
      <c r="F37" s="28">
        <f t="shared" si="2"/>
        <v>0</v>
      </c>
    </row>
    <row r="38" spans="1:6">
      <c r="A38" s="21"/>
      <c r="B38" s="29"/>
      <c r="C38" s="18">
        <f>IF(B38="",0,VLOOKUP('190101'!B38,Cenik!$A$3:$C$468,2,FALSE))</f>
        <v>0</v>
      </c>
      <c r="D38" s="18">
        <f>IF(B38="",0,VLOOKUP('190101'!B38,Cenik!$A$3:$C$468,3,FALSE))</f>
        <v>0</v>
      </c>
      <c r="E38" s="30"/>
      <c r="F38" s="28">
        <f t="shared" si="2"/>
        <v>0</v>
      </c>
    </row>
    <row r="39" spans="1:6">
      <c r="A39" s="21"/>
      <c r="B39" s="29"/>
      <c r="C39" s="18">
        <f>IF(B39="",0,VLOOKUP('190101'!B39,Cenik!$A$3:$C$468,2,FALSE))</f>
        <v>0</v>
      </c>
      <c r="D39" s="18">
        <f>IF(B39="",0,VLOOKUP('190101'!B39,Cenik!$A$3:$C$468,3,FALSE))</f>
        <v>0</v>
      </c>
      <c r="E39" s="30"/>
      <c r="F39" s="28">
        <f t="shared" si="2"/>
        <v>0</v>
      </c>
    </row>
    <row r="40" spans="1:6">
      <c r="A40" s="21"/>
      <c r="B40" s="29"/>
      <c r="C40" s="18">
        <f>IF(B40="",0,VLOOKUP('190101'!B40,Cenik!$A$3:$C$468,2,FALSE))</f>
        <v>0</v>
      </c>
      <c r="D40" s="18">
        <f>IF(B40="",0,VLOOKUP('190101'!B40,Cenik!$A$3:$C$468,3,FALSE))</f>
        <v>0</v>
      </c>
      <c r="E40" s="30"/>
      <c r="F40" s="28">
        <f t="shared" si="2"/>
        <v>0</v>
      </c>
    </row>
    <row r="41" spans="1:6">
      <c r="A41" s="21"/>
      <c r="B41" s="29"/>
      <c r="C41" s="18">
        <f>IF(B41="",0,VLOOKUP('190101'!B41,Cenik!$A$3:$C$468,2,FALSE))</f>
        <v>0</v>
      </c>
      <c r="D41" s="18">
        <f>IF(B41="",0,VLOOKUP('190101'!B41,Cenik!$A$3:$C$468,3,FALSE))</f>
        <v>0</v>
      </c>
      <c r="E41" s="30"/>
      <c r="F41" s="28">
        <f t="shared" si="2"/>
        <v>0</v>
      </c>
    </row>
    <row r="42" spans="1:6">
      <c r="A42" s="21"/>
      <c r="B42" s="29"/>
      <c r="C42" s="18">
        <f>IF(B42="",0,VLOOKUP('190101'!B42,Cenik!$A$3:$C$468,2,FALSE))</f>
        <v>0</v>
      </c>
      <c r="D42" s="18">
        <f>IF(B42="",0,VLOOKUP('190101'!B42,Cenik!$A$3:$C$468,3,FALSE))</f>
        <v>0</v>
      </c>
      <c r="E42" s="30"/>
      <c r="F42" s="28">
        <f t="shared" si="2"/>
        <v>0</v>
      </c>
    </row>
    <row r="43" spans="1:6">
      <c r="A43" s="21"/>
      <c r="B43" s="29"/>
      <c r="C43" s="18">
        <f>IF(B43="",0,VLOOKUP('190101'!B43,Cenik!$A$3:$C$468,2,FALSE))</f>
        <v>0</v>
      </c>
      <c r="D43" s="18">
        <f>IF(B43="",0,VLOOKUP('190101'!B43,Cenik!$A$3:$C$468,3,FALSE))</f>
        <v>0</v>
      </c>
      <c r="E43" s="30"/>
      <c r="F43" s="28">
        <f t="shared" si="2"/>
        <v>0</v>
      </c>
    </row>
    <row r="44" spans="1:6" ht="13.5" thickBot="1">
      <c r="A44" s="35"/>
      <c r="B44" s="36"/>
      <c r="C44" s="37">
        <f>IF(B44="",0,VLOOKUP('190101'!B44,Cenik!$A$3:$C$468,2,FALSE))</f>
        <v>0</v>
      </c>
      <c r="D44" s="37">
        <f>IF(B44="",0,VLOOKUP('190101'!B44,Cenik!$A$3:$C$468,3,FALSE))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374</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843</v>
      </c>
      <c r="C1" s="210"/>
      <c r="D1" s="211"/>
      <c r="E1" s="215" t="s">
        <v>384</v>
      </c>
      <c r="F1" s="217" t="s">
        <v>5</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IF(B5="",0,VLOOKUP('200101'!B5,Cenik!$A$3:$C$468,2,FALSE))</f>
        <v>0</v>
      </c>
      <c r="D5" s="18">
        <f>IF(B5="",0,VLOOKUP('200101'!B5,Cenik!$A$3:$C$468,3,FALSE))</f>
        <v>0</v>
      </c>
      <c r="E5" s="19"/>
      <c r="F5" s="20">
        <f t="shared" ref="F5:F14" si="0">D5*E5</f>
        <v>0</v>
      </c>
    </row>
    <row r="6" spans="1:6">
      <c r="A6" s="21"/>
      <c r="B6" s="22"/>
      <c r="C6" s="18">
        <f>IF(B6="",0,VLOOKUP('200101'!B6,Cenik!$A$3:$C$468,2,FALSE))</f>
        <v>0</v>
      </c>
      <c r="D6" s="18">
        <f>IF(B6="",0,VLOOKUP('200101'!B6,Cenik!$A$3:$C$468,3,FALSE))</f>
        <v>0</v>
      </c>
      <c r="E6" s="23"/>
      <c r="F6" s="20">
        <f t="shared" si="0"/>
        <v>0</v>
      </c>
    </row>
    <row r="7" spans="1:6">
      <c r="A7" s="21"/>
      <c r="B7" s="22"/>
      <c r="C7" s="18">
        <f>IF(B7="",0,VLOOKUP('200101'!B7,Cenik!$A$3:$C$468,2,FALSE))</f>
        <v>0</v>
      </c>
      <c r="D7" s="18">
        <f>IF(B7="",0,VLOOKUP('200101'!B7,Cenik!$A$3:$C$468,3,FALSE))</f>
        <v>0</v>
      </c>
      <c r="E7" s="23"/>
      <c r="F7" s="20">
        <f t="shared" si="0"/>
        <v>0</v>
      </c>
    </row>
    <row r="8" spans="1:6">
      <c r="A8" s="21"/>
      <c r="B8" s="22"/>
      <c r="C8" s="18">
        <f>IF(B8="",0,VLOOKUP('200101'!B8,Cenik!$A$3:$C$468,2,FALSE))</f>
        <v>0</v>
      </c>
      <c r="D8" s="18">
        <f>IF(B8="",0,VLOOKUP('200101'!B8,Cenik!$A$3:$C$468,3,FALSE))</f>
        <v>0</v>
      </c>
      <c r="E8" s="23"/>
      <c r="F8" s="20">
        <f t="shared" si="0"/>
        <v>0</v>
      </c>
    </row>
    <row r="9" spans="1:6">
      <c r="A9" s="21"/>
      <c r="B9" s="22"/>
      <c r="C9" s="18">
        <f>IF(B9="",0,VLOOKUP('200101'!B9,Cenik!$A$3:$C$468,2,FALSE))</f>
        <v>0</v>
      </c>
      <c r="D9" s="18">
        <f>IF(B9="",0,VLOOKUP('200101'!B9,Cenik!$A$3:$C$468,3,FALSE))</f>
        <v>0</v>
      </c>
      <c r="E9" s="23"/>
      <c r="F9" s="20">
        <f t="shared" si="0"/>
        <v>0</v>
      </c>
    </row>
    <row r="10" spans="1:6">
      <c r="A10" s="21"/>
      <c r="B10" s="22"/>
      <c r="C10" s="18">
        <f>IF(B10="",0,VLOOKUP('200101'!B10,Cenik!$A$3:$C$468,2,FALSE))</f>
        <v>0</v>
      </c>
      <c r="D10" s="18">
        <f>IF(B10="",0,VLOOKUP('200101'!B10,Cenik!$A$3:$C$468,3,FALSE))</f>
        <v>0</v>
      </c>
      <c r="E10" s="23"/>
      <c r="F10" s="20">
        <f t="shared" si="0"/>
        <v>0</v>
      </c>
    </row>
    <row r="11" spans="1:6">
      <c r="A11" s="21"/>
      <c r="B11" s="22"/>
      <c r="C11" s="18">
        <f>IF(B11="",0,VLOOKUP('200101'!B11,Cenik!$A$3:$C$468,2,FALSE))</f>
        <v>0</v>
      </c>
      <c r="D11" s="18">
        <f>IF(B11="",0,VLOOKUP('200101'!B11,Cenik!$A$3:$C$468,3,FALSE))</f>
        <v>0</v>
      </c>
      <c r="E11" s="23"/>
      <c r="F11" s="20">
        <f t="shared" si="0"/>
        <v>0</v>
      </c>
    </row>
    <row r="12" spans="1:6">
      <c r="A12" s="21"/>
      <c r="B12" s="22"/>
      <c r="C12" s="18">
        <f>IF(B12="",0,VLOOKUP('200101'!B12,Cenik!$A$3:$C$468,2,FALSE))</f>
        <v>0</v>
      </c>
      <c r="D12" s="18">
        <f>IF(B12="",0,VLOOKUP('200101'!B12,Cenik!$A$3:$C$468,3,FALSE))</f>
        <v>0</v>
      </c>
      <c r="E12" s="23"/>
      <c r="F12" s="20">
        <f t="shared" si="0"/>
        <v>0</v>
      </c>
    </row>
    <row r="13" spans="1:6">
      <c r="A13" s="21"/>
      <c r="B13" s="22"/>
      <c r="C13" s="18">
        <f>IF(B13="",0,VLOOKUP('200101'!B13,Cenik!$A$3:$C$468,2,FALSE))</f>
        <v>0</v>
      </c>
      <c r="D13" s="18">
        <f>IF(B13="",0,VLOOKUP('200101'!B13,Cenik!$A$3:$C$468,3,FALSE))</f>
        <v>0</v>
      </c>
      <c r="E13" s="23"/>
      <c r="F13" s="20">
        <f t="shared" si="0"/>
        <v>0</v>
      </c>
    </row>
    <row r="14" spans="1:6" ht="13.5" thickBot="1">
      <c r="A14" s="21"/>
      <c r="B14" s="22"/>
      <c r="C14" s="18">
        <f>IF(B14="",0,VLOOKUP('200101'!B14,Cenik!$A$3:$C$468,2,FALSE))</f>
        <v>0</v>
      </c>
      <c r="D14" s="18">
        <f>IF(B14="",0,VLOOKUP('200101'!B14,Cenik!$A$3:$C$468,3,FALSE))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IF(B16="",0,VLOOKUP('200101'!B16,Cenik!$A$3:$C$468,2,FALSE))</f>
        <v>0</v>
      </c>
      <c r="D16" s="18">
        <f>IF(B16="",0,VLOOKUP('200101'!B16,Cenik!$A$3:$C$468,3,FALSE))</f>
        <v>0</v>
      </c>
      <c r="E16" s="27"/>
      <c r="F16" s="28">
        <f t="shared" ref="F16:F29" si="1">D16*E16</f>
        <v>0</v>
      </c>
    </row>
    <row r="17" spans="1:9">
      <c r="A17" s="21"/>
      <c r="B17" s="29"/>
      <c r="C17" s="18">
        <f>IF(B17="",0,VLOOKUP('200101'!B17,Cenik!$A$3:$C$468,2,FALSE))</f>
        <v>0</v>
      </c>
      <c r="D17" s="18">
        <f>IF(B17="",0,VLOOKUP('200101'!B17,Cenik!$A$3:$C$468,3,FALSE))</f>
        <v>0</v>
      </c>
      <c r="E17" s="30"/>
      <c r="F17" s="28">
        <f t="shared" si="1"/>
        <v>0</v>
      </c>
    </row>
    <row r="18" spans="1:9">
      <c r="A18" s="21"/>
      <c r="B18" s="31"/>
      <c r="C18" s="18">
        <f>IF(B18="",0,VLOOKUP('200101'!B18,Cenik!$A$3:$C$468,2,FALSE))</f>
        <v>0</v>
      </c>
      <c r="D18" s="18">
        <f>IF(B18="",0,VLOOKUP('200101'!B18,Cenik!$A$3:$C$468,3,FALSE))</f>
        <v>0</v>
      </c>
      <c r="E18" s="30"/>
      <c r="F18" s="28">
        <f t="shared" si="1"/>
        <v>0</v>
      </c>
    </row>
    <row r="19" spans="1:9">
      <c r="A19" s="21"/>
      <c r="B19" s="29"/>
      <c r="C19" s="18">
        <f>IF(B19="",0,VLOOKUP('200101'!B19,Cenik!$A$3:$C$468,2,FALSE))</f>
        <v>0</v>
      </c>
      <c r="D19" s="18">
        <f>IF(B19="",0,VLOOKUP('200101'!B19,Cenik!$A$3:$C$468,3,FALSE))</f>
        <v>0</v>
      </c>
      <c r="E19" s="30"/>
      <c r="F19" s="28">
        <f t="shared" si="1"/>
        <v>0</v>
      </c>
    </row>
    <row r="20" spans="1:9">
      <c r="A20" s="21"/>
      <c r="B20" s="29"/>
      <c r="C20" s="18">
        <f>IF(B20="",0,VLOOKUP('200101'!B20,Cenik!$A$3:$C$468,2,FALSE))</f>
        <v>0</v>
      </c>
      <c r="D20" s="18">
        <f>IF(B20="",0,VLOOKUP('200101'!B20,Cenik!$A$3:$C$468,3,FALSE))</f>
        <v>0</v>
      </c>
      <c r="E20" s="30"/>
      <c r="F20" s="28">
        <f t="shared" si="1"/>
        <v>0</v>
      </c>
    </row>
    <row r="21" spans="1:9">
      <c r="A21" s="21"/>
      <c r="B21" s="29"/>
      <c r="C21" s="18">
        <f>IF(B21="",0,VLOOKUP('200101'!B21,Cenik!$A$3:$C$468,2,FALSE))</f>
        <v>0</v>
      </c>
      <c r="D21" s="18">
        <f>IF(B21="",0,VLOOKUP('200101'!B21,Cenik!$A$3:$C$468,3,FALSE))</f>
        <v>0</v>
      </c>
      <c r="E21" s="30"/>
      <c r="F21" s="28">
        <f t="shared" si="1"/>
        <v>0</v>
      </c>
    </row>
    <row r="22" spans="1:9">
      <c r="A22" s="21"/>
      <c r="B22" s="29"/>
      <c r="C22" s="18">
        <f>IF(B22="",0,VLOOKUP('200101'!B22,Cenik!$A$3:$C$468,2,FALSE))</f>
        <v>0</v>
      </c>
      <c r="D22" s="18">
        <f>IF(B22="",0,VLOOKUP('200101'!B22,Cenik!$A$3:$C$468,3,FALSE))</f>
        <v>0</v>
      </c>
      <c r="E22" s="30"/>
      <c r="F22" s="28">
        <f t="shared" si="1"/>
        <v>0</v>
      </c>
    </row>
    <row r="23" spans="1:9">
      <c r="A23" s="21"/>
      <c r="B23" s="29"/>
      <c r="C23" s="18">
        <f>IF(B23="",0,VLOOKUP('200101'!B23,Cenik!$A$3:$C$468,2,FALSE))</f>
        <v>0</v>
      </c>
      <c r="D23" s="18">
        <f>IF(B23="",0,VLOOKUP('200101'!B23,Cenik!$A$3:$C$468,3,FALSE))</f>
        <v>0</v>
      </c>
      <c r="E23" s="30"/>
      <c r="F23" s="28">
        <f t="shared" si="1"/>
        <v>0</v>
      </c>
    </row>
    <row r="24" spans="1:9">
      <c r="A24" s="21"/>
      <c r="B24" s="29"/>
      <c r="C24" s="18">
        <f>IF(B24="",0,VLOOKUP('200101'!B24,Cenik!$A$3:$C$468,2,FALSE))</f>
        <v>0</v>
      </c>
      <c r="D24" s="18">
        <f>IF(B24="",0,VLOOKUP('200101'!B24,Cenik!$A$3:$C$468,3,FALSE))</f>
        <v>0</v>
      </c>
      <c r="E24" s="30"/>
      <c r="F24" s="28">
        <f t="shared" si="1"/>
        <v>0</v>
      </c>
    </row>
    <row r="25" spans="1:9">
      <c r="A25" s="21"/>
      <c r="B25" s="29"/>
      <c r="C25" s="18">
        <f>IF(B25="",0,VLOOKUP('200101'!B25,Cenik!$A$3:$C$468,2,FALSE))</f>
        <v>0</v>
      </c>
      <c r="D25" s="18">
        <f>IF(B25="",0,VLOOKUP('200101'!B25,Cenik!$A$3:$C$468,3,FALSE))</f>
        <v>0</v>
      </c>
      <c r="E25" s="30"/>
      <c r="F25" s="28">
        <f t="shared" si="1"/>
        <v>0</v>
      </c>
    </row>
    <row r="26" spans="1:9">
      <c r="A26" s="21"/>
      <c r="B26" s="29"/>
      <c r="C26" s="18">
        <f>IF(B26="",0,VLOOKUP('200101'!B26,Cenik!$A$3:$C$468,2,FALSE))</f>
        <v>0</v>
      </c>
      <c r="D26" s="18">
        <f>IF(B26="",0,VLOOKUP('200101'!B26,Cenik!$A$3:$C$468,3,FALSE))</f>
        <v>0</v>
      </c>
      <c r="E26" s="30"/>
      <c r="F26" s="28">
        <f t="shared" si="1"/>
        <v>0</v>
      </c>
    </row>
    <row r="27" spans="1:9">
      <c r="A27" s="21"/>
      <c r="B27" s="29"/>
      <c r="C27" s="18">
        <f>IF(B27="",0,VLOOKUP('200101'!B27,Cenik!$A$3:$C$468,2,FALSE))</f>
        <v>0</v>
      </c>
      <c r="D27" s="18">
        <f>IF(B27="",0,VLOOKUP('200101'!B27,Cenik!$A$3:$C$468,3,FALSE))</f>
        <v>0</v>
      </c>
      <c r="E27" s="30"/>
      <c r="F27" s="28">
        <f t="shared" si="1"/>
        <v>0</v>
      </c>
    </row>
    <row r="28" spans="1:9">
      <c r="A28" s="21"/>
      <c r="B28" s="29"/>
      <c r="C28" s="18">
        <f>IF(B28="",0,VLOOKUP('200101'!B28,Cenik!$A$3:$C$468,2,FALSE))</f>
        <v>0</v>
      </c>
      <c r="D28" s="18">
        <f>IF(B28="",0,VLOOKUP('200101'!B28,Cenik!$A$3:$C$468,3,FALSE))</f>
        <v>0</v>
      </c>
      <c r="E28" s="30"/>
      <c r="F28" s="28">
        <f t="shared" si="1"/>
        <v>0</v>
      </c>
    </row>
    <row r="29" spans="1:9" ht="13.5" thickBot="1">
      <c r="A29" s="21"/>
      <c r="B29" s="29"/>
      <c r="C29" s="18">
        <f>IF(B29="",0,VLOOKUP('200101'!B29,Cenik!$A$3:$C$468,2,FALSE))</f>
        <v>0</v>
      </c>
      <c r="D29" s="18">
        <f>IF(B29="",0,VLOOKUP('200101'!B29,Cenik!$A$3:$C$468,3,FALSE))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IF(B31="",0,VLOOKUP('200101'!B31,Cenik!$A$3:$C$468,2,FALSE))</f>
        <v>0</v>
      </c>
      <c r="D31" s="33">
        <f>IF(B31="",0,VLOOKUP('200101'!B31,Cenik!$A$3:$C$468,3,FALSE))</f>
        <v>0</v>
      </c>
      <c r="E31" s="27"/>
      <c r="F31" s="34">
        <f t="shared" ref="F31:F44" si="2">D31*E31</f>
        <v>0</v>
      </c>
      <c r="I31" s="7"/>
    </row>
    <row r="32" spans="1:9">
      <c r="A32" s="21"/>
      <c r="B32" s="29"/>
      <c r="C32" s="18">
        <f>IF(B32="",0,VLOOKUP('200101'!B32,Cenik!$A$3:$C$468,2,FALSE))</f>
        <v>0</v>
      </c>
      <c r="D32" s="18">
        <f>IF(B32="",0,VLOOKUP('200101'!B32,Cenik!$A$3:$C$468,3,FALSE))</f>
        <v>0</v>
      </c>
      <c r="E32" s="30"/>
      <c r="F32" s="28">
        <f t="shared" si="2"/>
        <v>0</v>
      </c>
      <c r="I32" s="7"/>
    </row>
    <row r="33" spans="1:6">
      <c r="A33" s="21"/>
      <c r="B33" s="29"/>
      <c r="C33" s="18">
        <f>IF(B33="",0,VLOOKUP('200101'!B33,Cenik!$A$3:$C$468,2,FALSE))</f>
        <v>0</v>
      </c>
      <c r="D33" s="18">
        <f>IF(B33="",0,VLOOKUP('200101'!B33,Cenik!$A$3:$C$468,3,FALSE))</f>
        <v>0</v>
      </c>
      <c r="E33" s="30"/>
      <c r="F33" s="28">
        <f t="shared" si="2"/>
        <v>0</v>
      </c>
    </row>
    <row r="34" spans="1:6">
      <c r="A34" s="21"/>
      <c r="B34" s="29"/>
      <c r="C34" s="18">
        <f>IF(B34="",0,VLOOKUP('200101'!B34,Cenik!$A$3:$C$468,2,FALSE))</f>
        <v>0</v>
      </c>
      <c r="D34" s="18">
        <f>IF(B34="",0,VLOOKUP('200101'!B34,Cenik!$A$3:$C$468,3,FALSE))</f>
        <v>0</v>
      </c>
      <c r="E34" s="30"/>
      <c r="F34" s="28">
        <f t="shared" si="2"/>
        <v>0</v>
      </c>
    </row>
    <row r="35" spans="1:6">
      <c r="A35" s="21"/>
      <c r="B35" s="29"/>
      <c r="C35" s="18">
        <f>IF(B35="",0,VLOOKUP('200101'!B35,Cenik!$A$3:$C$468,2,FALSE))</f>
        <v>0</v>
      </c>
      <c r="D35" s="18">
        <f>IF(B35="",0,VLOOKUP('200101'!B35,Cenik!$A$3:$C$468,3,FALSE))</f>
        <v>0</v>
      </c>
      <c r="E35" s="30"/>
      <c r="F35" s="28">
        <f t="shared" si="2"/>
        <v>0</v>
      </c>
    </row>
    <row r="36" spans="1:6">
      <c r="A36" s="21"/>
      <c r="B36" s="29"/>
      <c r="C36" s="18">
        <f>IF(B36="",0,VLOOKUP('200101'!B36,Cenik!$A$3:$C$468,2,FALSE))</f>
        <v>0</v>
      </c>
      <c r="D36" s="18">
        <f>IF(B36="",0,VLOOKUP('200101'!B36,Cenik!$A$3:$C$468,3,FALSE))</f>
        <v>0</v>
      </c>
      <c r="E36" s="30"/>
      <c r="F36" s="28">
        <f t="shared" si="2"/>
        <v>0</v>
      </c>
    </row>
    <row r="37" spans="1:6">
      <c r="A37" s="21"/>
      <c r="B37" s="29"/>
      <c r="C37" s="18">
        <f>IF(B37="",0,VLOOKUP('200101'!B37,Cenik!$A$3:$C$468,2,FALSE))</f>
        <v>0</v>
      </c>
      <c r="D37" s="18">
        <f>IF(B37="",0,VLOOKUP('200101'!B37,Cenik!$A$3:$C$468,3,FALSE))</f>
        <v>0</v>
      </c>
      <c r="E37" s="30"/>
      <c r="F37" s="28">
        <f t="shared" si="2"/>
        <v>0</v>
      </c>
    </row>
    <row r="38" spans="1:6">
      <c r="A38" s="21"/>
      <c r="B38" s="29"/>
      <c r="C38" s="18">
        <f>IF(B38="",0,VLOOKUP('200101'!B38,Cenik!$A$3:$C$468,2,FALSE))</f>
        <v>0</v>
      </c>
      <c r="D38" s="18">
        <f>IF(B38="",0,VLOOKUP('200101'!B38,Cenik!$A$3:$C$468,3,FALSE))</f>
        <v>0</v>
      </c>
      <c r="E38" s="30"/>
      <c r="F38" s="28">
        <f t="shared" si="2"/>
        <v>0</v>
      </c>
    </row>
    <row r="39" spans="1:6">
      <c r="A39" s="21"/>
      <c r="B39" s="29"/>
      <c r="C39" s="18">
        <f>IF(B39="",0,VLOOKUP('200101'!B39,Cenik!$A$3:$C$468,2,FALSE))</f>
        <v>0</v>
      </c>
      <c r="D39" s="18">
        <f>IF(B39="",0,VLOOKUP('200101'!B39,Cenik!$A$3:$C$468,3,FALSE))</f>
        <v>0</v>
      </c>
      <c r="E39" s="30"/>
      <c r="F39" s="28">
        <f t="shared" si="2"/>
        <v>0</v>
      </c>
    </row>
    <row r="40" spans="1:6">
      <c r="A40" s="21"/>
      <c r="B40" s="29"/>
      <c r="C40" s="18">
        <f>IF(B40="",0,VLOOKUP('200101'!B40,Cenik!$A$3:$C$468,2,FALSE))</f>
        <v>0</v>
      </c>
      <c r="D40" s="18">
        <f>IF(B40="",0,VLOOKUP('200101'!B40,Cenik!$A$3:$C$468,3,FALSE))</f>
        <v>0</v>
      </c>
      <c r="E40" s="30"/>
      <c r="F40" s="28">
        <f t="shared" si="2"/>
        <v>0</v>
      </c>
    </row>
    <row r="41" spans="1:6">
      <c r="A41" s="21"/>
      <c r="B41" s="29"/>
      <c r="C41" s="18">
        <f>IF(B41="",0,VLOOKUP('200101'!B41,Cenik!$A$3:$C$468,2,FALSE))</f>
        <v>0</v>
      </c>
      <c r="D41" s="18">
        <f>IF(B41="",0,VLOOKUP('200101'!B41,Cenik!$A$3:$C$468,3,FALSE))</f>
        <v>0</v>
      </c>
      <c r="E41" s="30"/>
      <c r="F41" s="28">
        <f t="shared" si="2"/>
        <v>0</v>
      </c>
    </row>
    <row r="42" spans="1:6">
      <c r="A42" s="21"/>
      <c r="B42" s="29"/>
      <c r="C42" s="18">
        <f>IF(B42="",0,VLOOKUP('200101'!B42,Cenik!$A$3:$C$468,2,FALSE))</f>
        <v>0</v>
      </c>
      <c r="D42" s="18">
        <f>IF(B42="",0,VLOOKUP('200101'!B42,Cenik!$A$3:$C$468,3,FALSE))</f>
        <v>0</v>
      </c>
      <c r="E42" s="30"/>
      <c r="F42" s="28">
        <f t="shared" si="2"/>
        <v>0</v>
      </c>
    </row>
    <row r="43" spans="1:6">
      <c r="A43" s="21"/>
      <c r="B43" s="29"/>
      <c r="C43" s="18">
        <f>IF(B43="",0,VLOOKUP('200101'!B43,Cenik!$A$3:$C$468,2,FALSE))</f>
        <v>0</v>
      </c>
      <c r="D43" s="18">
        <f>IF(B43="",0,VLOOKUP('200101'!B43,Cenik!$A$3:$C$468,3,FALSE))</f>
        <v>0</v>
      </c>
      <c r="E43" s="30"/>
      <c r="F43" s="28">
        <f t="shared" si="2"/>
        <v>0</v>
      </c>
    </row>
    <row r="44" spans="1:6" ht="13.5" thickBot="1">
      <c r="A44" s="35"/>
      <c r="B44" s="36"/>
      <c r="C44" s="37">
        <f>IF(B44="",0,VLOOKUP('200101'!B44,Cenik!$A$3:$C$468,2,FALSE))</f>
        <v>0</v>
      </c>
      <c r="D44" s="37">
        <f>IF(B44="",0,VLOOKUP('200101'!B44,Cenik!$A$3:$C$468,3,FALSE))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634</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showZeros="0" workbookViewId="0">
      <selection activeCell="F1" sqref="F1:F2"/>
    </sheetView>
  </sheetViews>
  <sheetFormatPr defaultRowHeight="12.75"/>
  <cols>
    <col min="1" max="1" width="9.7109375" style="2" customWidth="1"/>
    <col min="2" max="2" width="40.7109375" style="2" customWidth="1"/>
    <col min="3" max="3" width="6.140625" style="2" bestFit="1" customWidth="1"/>
    <col min="4" max="4" width="14.42578125" style="2" bestFit="1" customWidth="1"/>
    <col min="5" max="5" width="15.42578125" style="2" bestFit="1" customWidth="1"/>
    <col min="6" max="6" width="14.85546875" style="2" bestFit="1" customWidth="1"/>
    <col min="7" max="16384" width="9.140625" style="2"/>
  </cols>
  <sheetData>
    <row r="1" spans="1:6">
      <c r="A1" s="207" t="s">
        <v>383</v>
      </c>
      <c r="B1" s="209" t="s">
        <v>844</v>
      </c>
      <c r="C1" s="210"/>
      <c r="D1" s="211"/>
      <c r="E1" s="215" t="s">
        <v>384</v>
      </c>
      <c r="F1" s="217" t="s">
        <v>55</v>
      </c>
    </row>
    <row r="2" spans="1:6" ht="13.5" thickBot="1">
      <c r="A2" s="208"/>
      <c r="B2" s="212"/>
      <c r="C2" s="213"/>
      <c r="D2" s="214"/>
      <c r="E2" s="216"/>
      <c r="F2" s="218"/>
    </row>
    <row r="3" spans="1:6" ht="13.5" thickBot="1">
      <c r="A3" s="9"/>
      <c r="B3" s="10"/>
      <c r="C3" s="10"/>
      <c r="D3" s="10"/>
      <c r="E3" s="9"/>
      <c r="F3" s="11"/>
    </row>
    <row r="4" spans="1:6" ht="26.25" thickBot="1">
      <c r="A4" s="12" t="s">
        <v>385</v>
      </c>
      <c r="B4" s="13" t="s">
        <v>1</v>
      </c>
      <c r="C4" s="14" t="s">
        <v>2</v>
      </c>
      <c r="D4" s="14" t="s">
        <v>386</v>
      </c>
      <c r="E4" s="14" t="s">
        <v>387</v>
      </c>
      <c r="F4" s="15" t="s">
        <v>388</v>
      </c>
    </row>
    <row r="5" spans="1:6">
      <c r="A5" s="16" t="s">
        <v>389</v>
      </c>
      <c r="B5" s="17"/>
      <c r="C5" s="18">
        <f>IF(B5="",0,VLOOKUP('210101'!B5,Cenik!$A$3:$C$468,2,FALSE))</f>
        <v>0</v>
      </c>
      <c r="D5" s="18">
        <f>IF(B5="",0,VLOOKUP('210101'!B5,Cenik!$A$3:$C$468,3,FALSE))</f>
        <v>0</v>
      </c>
      <c r="E5" s="19"/>
      <c r="F5" s="20">
        <f t="shared" ref="F5:F14" si="0">D5*E5</f>
        <v>0</v>
      </c>
    </row>
    <row r="6" spans="1:6">
      <c r="A6" s="21"/>
      <c r="B6" s="22"/>
      <c r="C6" s="18">
        <f>IF(B6="",0,VLOOKUP('210101'!B6,Cenik!$A$3:$C$468,2,FALSE))</f>
        <v>0</v>
      </c>
      <c r="D6" s="18">
        <f>IF(B6="",0,VLOOKUP('210101'!B6,Cenik!$A$3:$C$468,3,FALSE))</f>
        <v>0</v>
      </c>
      <c r="E6" s="23"/>
      <c r="F6" s="20">
        <f t="shared" si="0"/>
        <v>0</v>
      </c>
    </row>
    <row r="7" spans="1:6">
      <c r="A7" s="21"/>
      <c r="B7" s="22"/>
      <c r="C7" s="18">
        <f>IF(B7="",0,VLOOKUP('210101'!B7,Cenik!$A$3:$C$468,2,FALSE))</f>
        <v>0</v>
      </c>
      <c r="D7" s="18">
        <f>IF(B7="",0,VLOOKUP('210101'!B7,Cenik!$A$3:$C$468,3,FALSE))</f>
        <v>0</v>
      </c>
      <c r="E7" s="23"/>
      <c r="F7" s="20">
        <f t="shared" si="0"/>
        <v>0</v>
      </c>
    </row>
    <row r="8" spans="1:6">
      <c r="A8" s="21"/>
      <c r="B8" s="22"/>
      <c r="C8" s="18">
        <f>IF(B8="",0,VLOOKUP('210101'!B8,Cenik!$A$3:$C$468,2,FALSE))</f>
        <v>0</v>
      </c>
      <c r="D8" s="18">
        <f>IF(B8="",0,VLOOKUP('210101'!B8,Cenik!$A$3:$C$468,3,FALSE))</f>
        <v>0</v>
      </c>
      <c r="E8" s="23"/>
      <c r="F8" s="20">
        <f t="shared" si="0"/>
        <v>0</v>
      </c>
    </row>
    <row r="9" spans="1:6">
      <c r="A9" s="21"/>
      <c r="B9" s="22"/>
      <c r="C9" s="18">
        <f>IF(B9="",0,VLOOKUP('210101'!B9,Cenik!$A$3:$C$468,2,FALSE))</f>
        <v>0</v>
      </c>
      <c r="D9" s="18">
        <f>IF(B9="",0,VLOOKUP('210101'!B9,Cenik!$A$3:$C$468,3,FALSE))</f>
        <v>0</v>
      </c>
      <c r="E9" s="23"/>
      <c r="F9" s="20">
        <f t="shared" si="0"/>
        <v>0</v>
      </c>
    </row>
    <row r="10" spans="1:6">
      <c r="A10" s="21"/>
      <c r="B10" s="22"/>
      <c r="C10" s="18">
        <f>IF(B10="",0,VLOOKUP('210101'!B10,Cenik!$A$3:$C$468,2,FALSE))</f>
        <v>0</v>
      </c>
      <c r="D10" s="18">
        <f>IF(B10="",0,VLOOKUP('210101'!B10,Cenik!$A$3:$C$468,3,FALSE))</f>
        <v>0</v>
      </c>
      <c r="E10" s="23"/>
      <c r="F10" s="20">
        <f t="shared" si="0"/>
        <v>0</v>
      </c>
    </row>
    <row r="11" spans="1:6">
      <c r="A11" s="21"/>
      <c r="B11" s="22"/>
      <c r="C11" s="18">
        <f>IF(B11="",0,VLOOKUP('210101'!B11,Cenik!$A$3:$C$468,2,FALSE))</f>
        <v>0</v>
      </c>
      <c r="D11" s="18">
        <f>IF(B11="",0,VLOOKUP('210101'!B11,Cenik!$A$3:$C$468,3,FALSE))</f>
        <v>0</v>
      </c>
      <c r="E11" s="23"/>
      <c r="F11" s="20">
        <f t="shared" si="0"/>
        <v>0</v>
      </c>
    </row>
    <row r="12" spans="1:6">
      <c r="A12" s="21"/>
      <c r="B12" s="22"/>
      <c r="C12" s="18">
        <f>IF(B12="",0,VLOOKUP('210101'!B12,Cenik!$A$3:$C$468,2,FALSE))</f>
        <v>0</v>
      </c>
      <c r="D12" s="18">
        <f>IF(B12="",0,VLOOKUP('210101'!B12,Cenik!$A$3:$C$468,3,FALSE))</f>
        <v>0</v>
      </c>
      <c r="E12" s="23"/>
      <c r="F12" s="20">
        <f t="shared" si="0"/>
        <v>0</v>
      </c>
    </row>
    <row r="13" spans="1:6">
      <c r="A13" s="21"/>
      <c r="B13" s="22"/>
      <c r="C13" s="18">
        <f>IF(B13="",0,VLOOKUP('210101'!B13,Cenik!$A$3:$C$468,2,FALSE))</f>
        <v>0</v>
      </c>
      <c r="D13" s="18">
        <f>IF(B13="",0,VLOOKUP('210101'!B13,Cenik!$A$3:$C$468,3,FALSE))</f>
        <v>0</v>
      </c>
      <c r="E13" s="23"/>
      <c r="F13" s="20">
        <f t="shared" si="0"/>
        <v>0</v>
      </c>
    </row>
    <row r="14" spans="1:6" ht="13.5" thickBot="1">
      <c r="A14" s="21"/>
      <c r="B14" s="22"/>
      <c r="C14" s="18">
        <f>IF(B14="",0,VLOOKUP('210101'!B14,Cenik!$A$3:$C$468,2,FALSE))</f>
        <v>0</v>
      </c>
      <c r="D14" s="18">
        <f>IF(B14="",0,VLOOKUP('210101'!B14,Cenik!$A$3:$C$468,3,FALSE))</f>
        <v>0</v>
      </c>
      <c r="E14" s="24"/>
      <c r="F14" s="20">
        <f t="shared" si="0"/>
        <v>0</v>
      </c>
    </row>
    <row r="15" spans="1:6" ht="26.25" thickBot="1">
      <c r="A15" s="12" t="s">
        <v>385</v>
      </c>
      <c r="B15" s="13" t="s">
        <v>1</v>
      </c>
      <c r="C15" s="14" t="s">
        <v>390</v>
      </c>
      <c r="D15" s="14" t="s">
        <v>386</v>
      </c>
      <c r="E15" s="14" t="s">
        <v>387</v>
      </c>
      <c r="F15" s="15" t="s">
        <v>388</v>
      </c>
    </row>
    <row r="16" spans="1:6">
      <c r="A16" s="25" t="s">
        <v>391</v>
      </c>
      <c r="B16" s="26"/>
      <c r="C16" s="18">
        <f>IF(B16="",0,VLOOKUP('210101'!B16,Cenik!$A$3:$C$468,2,FALSE))</f>
        <v>0</v>
      </c>
      <c r="D16" s="18">
        <f>IF(B16="",0,VLOOKUP('210101'!B16,Cenik!$A$3:$C$468,3,FALSE))</f>
        <v>0</v>
      </c>
      <c r="E16" s="27"/>
      <c r="F16" s="28">
        <f t="shared" ref="F16:F29" si="1">D16*E16</f>
        <v>0</v>
      </c>
    </row>
    <row r="17" spans="1:9">
      <c r="A17" s="21"/>
      <c r="B17" s="29"/>
      <c r="C17" s="18">
        <f>IF(B17="",0,VLOOKUP('210101'!B17,Cenik!$A$3:$C$468,2,FALSE))</f>
        <v>0</v>
      </c>
      <c r="D17" s="18">
        <f>IF(B17="",0,VLOOKUP('210101'!B17,Cenik!$A$3:$C$468,3,FALSE))</f>
        <v>0</v>
      </c>
      <c r="E17" s="30"/>
      <c r="F17" s="28">
        <f t="shared" si="1"/>
        <v>0</v>
      </c>
    </row>
    <row r="18" spans="1:9">
      <c r="A18" s="21"/>
      <c r="B18" s="31"/>
      <c r="C18" s="18">
        <f>IF(B18="",0,VLOOKUP('210101'!B18,Cenik!$A$3:$C$468,2,FALSE))</f>
        <v>0</v>
      </c>
      <c r="D18" s="18">
        <f>IF(B18="",0,VLOOKUP('210101'!B18,Cenik!$A$3:$C$468,3,FALSE))</f>
        <v>0</v>
      </c>
      <c r="E18" s="30"/>
      <c r="F18" s="28">
        <f t="shared" si="1"/>
        <v>0</v>
      </c>
    </row>
    <row r="19" spans="1:9">
      <c r="A19" s="21"/>
      <c r="B19" s="29"/>
      <c r="C19" s="18">
        <f>IF(B19="",0,VLOOKUP('210101'!B19,Cenik!$A$3:$C$468,2,FALSE))</f>
        <v>0</v>
      </c>
      <c r="D19" s="18">
        <f>IF(B19="",0,VLOOKUP('210101'!B19,Cenik!$A$3:$C$468,3,FALSE))</f>
        <v>0</v>
      </c>
      <c r="E19" s="30"/>
      <c r="F19" s="28">
        <f t="shared" si="1"/>
        <v>0</v>
      </c>
    </row>
    <row r="20" spans="1:9">
      <c r="A20" s="21"/>
      <c r="B20" s="29"/>
      <c r="C20" s="18">
        <f>IF(B20="",0,VLOOKUP('210101'!B20,Cenik!$A$3:$C$468,2,FALSE))</f>
        <v>0</v>
      </c>
      <c r="D20" s="18">
        <f>IF(B20="",0,VLOOKUP('210101'!B20,Cenik!$A$3:$C$468,3,FALSE))</f>
        <v>0</v>
      </c>
      <c r="E20" s="30"/>
      <c r="F20" s="28">
        <f t="shared" si="1"/>
        <v>0</v>
      </c>
    </row>
    <row r="21" spans="1:9">
      <c r="A21" s="21"/>
      <c r="B21" s="29"/>
      <c r="C21" s="18">
        <f>IF(B21="",0,VLOOKUP('210101'!B21,Cenik!$A$3:$C$468,2,FALSE))</f>
        <v>0</v>
      </c>
      <c r="D21" s="18">
        <f>IF(B21="",0,VLOOKUP('210101'!B21,Cenik!$A$3:$C$468,3,FALSE))</f>
        <v>0</v>
      </c>
      <c r="E21" s="30"/>
      <c r="F21" s="28">
        <f t="shared" si="1"/>
        <v>0</v>
      </c>
    </row>
    <row r="22" spans="1:9">
      <c r="A22" s="21"/>
      <c r="B22" s="29"/>
      <c r="C22" s="18">
        <f>IF(B22="",0,VLOOKUP('210101'!B22,Cenik!$A$3:$C$468,2,FALSE))</f>
        <v>0</v>
      </c>
      <c r="D22" s="18">
        <f>IF(B22="",0,VLOOKUP('210101'!B22,Cenik!$A$3:$C$468,3,FALSE))</f>
        <v>0</v>
      </c>
      <c r="E22" s="30"/>
      <c r="F22" s="28">
        <f t="shared" si="1"/>
        <v>0</v>
      </c>
    </row>
    <row r="23" spans="1:9">
      <c r="A23" s="21"/>
      <c r="B23" s="29"/>
      <c r="C23" s="18">
        <f>IF(B23="",0,VLOOKUP('210101'!B23,Cenik!$A$3:$C$468,2,FALSE))</f>
        <v>0</v>
      </c>
      <c r="D23" s="18">
        <f>IF(B23="",0,VLOOKUP('210101'!B23,Cenik!$A$3:$C$468,3,FALSE))</f>
        <v>0</v>
      </c>
      <c r="E23" s="30"/>
      <c r="F23" s="28">
        <f t="shared" si="1"/>
        <v>0</v>
      </c>
    </row>
    <row r="24" spans="1:9">
      <c r="A24" s="21"/>
      <c r="B24" s="29"/>
      <c r="C24" s="18">
        <f>IF(B24="",0,VLOOKUP('210101'!B24,Cenik!$A$3:$C$468,2,FALSE))</f>
        <v>0</v>
      </c>
      <c r="D24" s="18">
        <f>IF(B24="",0,VLOOKUP('210101'!B24,Cenik!$A$3:$C$468,3,FALSE))</f>
        <v>0</v>
      </c>
      <c r="E24" s="30"/>
      <c r="F24" s="28">
        <f t="shared" si="1"/>
        <v>0</v>
      </c>
    </row>
    <row r="25" spans="1:9">
      <c r="A25" s="21"/>
      <c r="B25" s="29"/>
      <c r="C25" s="18">
        <f>IF(B25="",0,VLOOKUP('210101'!B25,Cenik!$A$3:$C$468,2,FALSE))</f>
        <v>0</v>
      </c>
      <c r="D25" s="18">
        <f>IF(B25="",0,VLOOKUP('210101'!B25,Cenik!$A$3:$C$468,3,FALSE))</f>
        <v>0</v>
      </c>
      <c r="E25" s="30"/>
      <c r="F25" s="28">
        <f t="shared" si="1"/>
        <v>0</v>
      </c>
    </row>
    <row r="26" spans="1:9">
      <c r="A26" s="21"/>
      <c r="B26" s="29"/>
      <c r="C26" s="18">
        <f>IF(B26="",0,VLOOKUP('210101'!B26,Cenik!$A$3:$C$468,2,FALSE))</f>
        <v>0</v>
      </c>
      <c r="D26" s="18">
        <f>IF(B26="",0,VLOOKUP('210101'!B26,Cenik!$A$3:$C$468,3,FALSE))</f>
        <v>0</v>
      </c>
      <c r="E26" s="30"/>
      <c r="F26" s="28">
        <f t="shared" si="1"/>
        <v>0</v>
      </c>
    </row>
    <row r="27" spans="1:9">
      <c r="A27" s="21"/>
      <c r="B27" s="29"/>
      <c r="C27" s="18">
        <f>IF(B27="",0,VLOOKUP('210101'!B27,Cenik!$A$3:$C$468,2,FALSE))</f>
        <v>0</v>
      </c>
      <c r="D27" s="18">
        <f>IF(B27="",0,VLOOKUP('210101'!B27,Cenik!$A$3:$C$468,3,FALSE))</f>
        <v>0</v>
      </c>
      <c r="E27" s="30"/>
      <c r="F27" s="28">
        <f t="shared" si="1"/>
        <v>0</v>
      </c>
    </row>
    <row r="28" spans="1:9">
      <c r="A28" s="21"/>
      <c r="B28" s="29"/>
      <c r="C28" s="18">
        <f>IF(B28="",0,VLOOKUP('210101'!B28,Cenik!$A$3:$C$468,2,FALSE))</f>
        <v>0</v>
      </c>
      <c r="D28" s="18">
        <f>IF(B28="",0,VLOOKUP('210101'!B28,Cenik!$A$3:$C$468,3,FALSE))</f>
        <v>0</v>
      </c>
      <c r="E28" s="30"/>
      <c r="F28" s="28">
        <f t="shared" si="1"/>
        <v>0</v>
      </c>
    </row>
    <row r="29" spans="1:9" ht="13.5" thickBot="1">
      <c r="A29" s="21"/>
      <c r="B29" s="29"/>
      <c r="C29" s="18">
        <f>IF(B29="",0,VLOOKUP('210101'!B29,Cenik!$A$3:$C$468,2,FALSE))</f>
        <v>0</v>
      </c>
      <c r="D29" s="18">
        <f>IF(B29="",0,VLOOKUP('210101'!B29,Cenik!$A$3:$C$468,3,FALSE))</f>
        <v>0</v>
      </c>
      <c r="E29" s="32"/>
      <c r="F29" s="28">
        <f t="shared" si="1"/>
        <v>0</v>
      </c>
    </row>
    <row r="30" spans="1:9" ht="26.25" thickBot="1">
      <c r="A30" s="12" t="s">
        <v>385</v>
      </c>
      <c r="B30" s="13" t="s">
        <v>1</v>
      </c>
      <c r="C30" s="14" t="s">
        <v>2</v>
      </c>
      <c r="D30" s="14" t="s">
        <v>386</v>
      </c>
      <c r="E30" s="14" t="s">
        <v>387</v>
      </c>
      <c r="F30" s="15" t="s">
        <v>388</v>
      </c>
    </row>
    <row r="31" spans="1:9">
      <c r="A31" s="25" t="s">
        <v>392</v>
      </c>
      <c r="B31" s="26"/>
      <c r="C31" s="33">
        <f>IF(B31="",0,VLOOKUP('210101'!B31,Cenik!$A$3:$C$468,2,FALSE))</f>
        <v>0</v>
      </c>
      <c r="D31" s="33">
        <f>IF(B31="",0,VLOOKUP('210101'!B31,Cenik!$A$3:$C$468,3,FALSE))</f>
        <v>0</v>
      </c>
      <c r="E31" s="27"/>
      <c r="F31" s="34">
        <f t="shared" ref="F31:F44" si="2">D31*E31</f>
        <v>0</v>
      </c>
      <c r="I31" s="7"/>
    </row>
    <row r="32" spans="1:9">
      <c r="A32" s="21"/>
      <c r="B32" s="29"/>
      <c r="C32" s="18">
        <f>IF(B32="",0,VLOOKUP('210101'!B32,Cenik!$A$3:$C$468,2,FALSE))</f>
        <v>0</v>
      </c>
      <c r="D32" s="18">
        <f>IF(B32="",0,VLOOKUP('210101'!B32,Cenik!$A$3:$C$468,3,FALSE))</f>
        <v>0</v>
      </c>
      <c r="E32" s="30"/>
      <c r="F32" s="28">
        <f t="shared" si="2"/>
        <v>0</v>
      </c>
      <c r="I32" s="7"/>
    </row>
    <row r="33" spans="1:6">
      <c r="A33" s="21"/>
      <c r="B33" s="29"/>
      <c r="C33" s="18">
        <f>IF(B33="",0,VLOOKUP('210101'!B33,Cenik!$A$3:$C$468,2,FALSE))</f>
        <v>0</v>
      </c>
      <c r="D33" s="18">
        <f>IF(B33="",0,VLOOKUP('210101'!B33,Cenik!$A$3:$C$468,3,FALSE))</f>
        <v>0</v>
      </c>
      <c r="E33" s="30"/>
      <c r="F33" s="28">
        <f t="shared" si="2"/>
        <v>0</v>
      </c>
    </row>
    <row r="34" spans="1:6">
      <c r="A34" s="21"/>
      <c r="B34" s="29"/>
      <c r="C34" s="18">
        <f>IF(B34="",0,VLOOKUP('210101'!B34,Cenik!$A$3:$C$468,2,FALSE))</f>
        <v>0</v>
      </c>
      <c r="D34" s="18">
        <f>IF(B34="",0,VLOOKUP('210101'!B34,Cenik!$A$3:$C$468,3,FALSE))</f>
        <v>0</v>
      </c>
      <c r="E34" s="30"/>
      <c r="F34" s="28">
        <f t="shared" si="2"/>
        <v>0</v>
      </c>
    </row>
    <row r="35" spans="1:6">
      <c r="A35" s="21"/>
      <c r="B35" s="29"/>
      <c r="C35" s="18">
        <f>IF(B35="",0,VLOOKUP('210101'!B35,Cenik!$A$3:$C$468,2,FALSE))</f>
        <v>0</v>
      </c>
      <c r="D35" s="18">
        <f>IF(B35="",0,VLOOKUP('210101'!B35,Cenik!$A$3:$C$468,3,FALSE))</f>
        <v>0</v>
      </c>
      <c r="E35" s="30"/>
      <c r="F35" s="28">
        <f t="shared" si="2"/>
        <v>0</v>
      </c>
    </row>
    <row r="36" spans="1:6">
      <c r="A36" s="21"/>
      <c r="B36" s="29"/>
      <c r="C36" s="18">
        <f>IF(B36="",0,VLOOKUP('210101'!B36,Cenik!$A$3:$C$468,2,FALSE))</f>
        <v>0</v>
      </c>
      <c r="D36" s="18">
        <f>IF(B36="",0,VLOOKUP('210101'!B36,Cenik!$A$3:$C$468,3,FALSE))</f>
        <v>0</v>
      </c>
      <c r="E36" s="30"/>
      <c r="F36" s="28">
        <f t="shared" si="2"/>
        <v>0</v>
      </c>
    </row>
    <row r="37" spans="1:6">
      <c r="A37" s="21"/>
      <c r="B37" s="29"/>
      <c r="C37" s="18">
        <f>IF(B37="",0,VLOOKUP('210101'!B37,Cenik!$A$3:$C$468,2,FALSE))</f>
        <v>0</v>
      </c>
      <c r="D37" s="18">
        <f>IF(B37="",0,VLOOKUP('210101'!B37,Cenik!$A$3:$C$468,3,FALSE))</f>
        <v>0</v>
      </c>
      <c r="E37" s="30"/>
      <c r="F37" s="28">
        <f t="shared" si="2"/>
        <v>0</v>
      </c>
    </row>
    <row r="38" spans="1:6">
      <c r="A38" s="21"/>
      <c r="B38" s="29"/>
      <c r="C38" s="18">
        <f>IF(B38="",0,VLOOKUP('210101'!B38,Cenik!$A$3:$C$468,2,FALSE))</f>
        <v>0</v>
      </c>
      <c r="D38" s="18">
        <f>IF(B38="",0,VLOOKUP('210101'!B38,Cenik!$A$3:$C$468,3,FALSE))</f>
        <v>0</v>
      </c>
      <c r="E38" s="30"/>
      <c r="F38" s="28">
        <f t="shared" si="2"/>
        <v>0</v>
      </c>
    </row>
    <row r="39" spans="1:6">
      <c r="A39" s="21"/>
      <c r="B39" s="29"/>
      <c r="C39" s="18">
        <f>IF(B39="",0,VLOOKUP('210101'!B39,Cenik!$A$3:$C$468,2,FALSE))</f>
        <v>0</v>
      </c>
      <c r="D39" s="18">
        <f>IF(B39="",0,VLOOKUP('210101'!B39,Cenik!$A$3:$C$468,3,FALSE))</f>
        <v>0</v>
      </c>
      <c r="E39" s="30"/>
      <c r="F39" s="28">
        <f t="shared" si="2"/>
        <v>0</v>
      </c>
    </row>
    <row r="40" spans="1:6">
      <c r="A40" s="21"/>
      <c r="B40" s="29"/>
      <c r="C40" s="18">
        <f>IF(B40="",0,VLOOKUP('210101'!B40,Cenik!$A$3:$C$468,2,FALSE))</f>
        <v>0</v>
      </c>
      <c r="D40" s="18">
        <f>IF(B40="",0,VLOOKUP('210101'!B40,Cenik!$A$3:$C$468,3,FALSE))</f>
        <v>0</v>
      </c>
      <c r="E40" s="30"/>
      <c r="F40" s="28">
        <f t="shared" si="2"/>
        <v>0</v>
      </c>
    </row>
    <row r="41" spans="1:6">
      <c r="A41" s="21"/>
      <c r="B41" s="29"/>
      <c r="C41" s="18">
        <f>IF(B41="",0,VLOOKUP('210101'!B41,Cenik!$A$3:$C$468,2,FALSE))</f>
        <v>0</v>
      </c>
      <c r="D41" s="18">
        <f>IF(B41="",0,VLOOKUP('210101'!B41,Cenik!$A$3:$C$468,3,FALSE))</f>
        <v>0</v>
      </c>
      <c r="E41" s="30"/>
      <c r="F41" s="28">
        <f t="shared" si="2"/>
        <v>0</v>
      </c>
    </row>
    <row r="42" spans="1:6">
      <c r="A42" s="21"/>
      <c r="B42" s="29"/>
      <c r="C42" s="18">
        <f>IF(B42="",0,VLOOKUP('210101'!B42,Cenik!$A$3:$C$468,2,FALSE))</f>
        <v>0</v>
      </c>
      <c r="D42" s="18">
        <f>IF(B42="",0,VLOOKUP('210101'!B42,Cenik!$A$3:$C$468,3,FALSE))</f>
        <v>0</v>
      </c>
      <c r="E42" s="30"/>
      <c r="F42" s="28">
        <f t="shared" si="2"/>
        <v>0</v>
      </c>
    </row>
    <row r="43" spans="1:6">
      <c r="A43" s="21"/>
      <c r="B43" s="29"/>
      <c r="C43" s="18">
        <f>IF(B43="",0,VLOOKUP('210101'!B43,Cenik!$A$3:$C$468,2,FALSE))</f>
        <v>0</v>
      </c>
      <c r="D43" s="18">
        <f>IF(B43="",0,VLOOKUP('210101'!B43,Cenik!$A$3:$C$468,3,FALSE))</f>
        <v>0</v>
      </c>
      <c r="E43" s="30"/>
      <c r="F43" s="28">
        <f t="shared" si="2"/>
        <v>0</v>
      </c>
    </row>
    <row r="44" spans="1:6" ht="13.5" thickBot="1">
      <c r="A44" s="35"/>
      <c r="B44" s="36"/>
      <c r="C44" s="37">
        <f>IF(B44="",0,VLOOKUP('210101'!B44,Cenik!$A$3:$C$468,2,FALSE))</f>
        <v>0</v>
      </c>
      <c r="D44" s="37">
        <f>IF(B44="",0,VLOOKUP('210101'!B44,Cenik!$A$3:$C$468,3,FALSE))</f>
        <v>0</v>
      </c>
      <c r="E44" s="38"/>
      <c r="F44" s="39">
        <f t="shared" si="2"/>
        <v>0</v>
      </c>
    </row>
    <row r="45" spans="1:6" ht="13.5" thickBot="1">
      <c r="A45" s="12" t="s">
        <v>573</v>
      </c>
      <c r="B45" s="40"/>
      <c r="C45" s="40"/>
      <c r="D45" s="41"/>
      <c r="E45" s="41"/>
      <c r="F45" s="42">
        <f>ROUND((SUM(F5:F14)+SUM(F31:F44)),5)</f>
        <v>0</v>
      </c>
    </row>
    <row r="46" spans="1:6" ht="13.5" thickBot="1">
      <c r="A46" s="12" t="s">
        <v>572</v>
      </c>
      <c r="B46" s="40"/>
      <c r="C46" s="40"/>
      <c r="D46" s="41"/>
      <c r="E46" s="41"/>
      <c r="F46" s="42">
        <f>ROUND((SUM(F5:F14)+SUM(F16:F29)+SUM(F31:F44)),5)</f>
        <v>0</v>
      </c>
    </row>
    <row r="47" spans="1:6" ht="13.5" thickBot="1"/>
    <row r="48" spans="1:6" ht="33" customHeight="1">
      <c r="A48" s="43" t="s">
        <v>393</v>
      </c>
      <c r="B48" s="219" t="s">
        <v>643</v>
      </c>
      <c r="C48" s="219"/>
      <c r="D48" s="219"/>
      <c r="E48" s="219"/>
      <c r="F48" s="220"/>
    </row>
    <row r="49" spans="1:6" ht="33" customHeight="1">
      <c r="A49" s="44"/>
      <c r="B49" s="221"/>
      <c r="C49" s="221"/>
      <c r="D49" s="221"/>
      <c r="E49" s="221"/>
      <c r="F49" s="222"/>
    </row>
    <row r="50" spans="1:6" ht="33" customHeight="1">
      <c r="A50" s="44"/>
      <c r="B50" s="221"/>
      <c r="C50" s="221"/>
      <c r="D50" s="221"/>
      <c r="E50" s="221"/>
      <c r="F50" s="222"/>
    </row>
    <row r="51" spans="1:6" ht="33" customHeight="1" thickBot="1">
      <c r="A51" s="45"/>
      <c r="B51" s="223"/>
      <c r="C51" s="223"/>
      <c r="D51" s="223"/>
      <c r="E51" s="223"/>
      <c r="F51" s="224"/>
    </row>
  </sheetData>
  <sheetProtection password="E9F6" sheet="1" objects="1" scenarios="1"/>
  <mergeCells count="5">
    <mergeCell ref="A1:A2"/>
    <mergeCell ref="B1:D2"/>
    <mergeCell ref="E1:E2"/>
    <mergeCell ref="F1:F2"/>
    <mergeCell ref="B48:F51"/>
  </mergeCells>
  <dataValidations count="3">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vozilo, stroj ali opremo" sqref="B31:B44">
      <formula1>Oprema</formula1>
    </dataValidation>
    <dataValidation type="list" errorStyle="information" allowBlank="1" showInputMessage="1" showErrorMessage="1" error="Vsak element kalkulacije mora biti definiran v ceniku. Ta material v skupini &quot;Material&quot; in definiran. _x000a_Preveri, ali gre res za material in ali je vpisan v skupino &quot;Dodatno&quot;!" prompt="Izberi material" sqref="B16:B29">
      <formula1>Material</formula1>
    </dataValidation>
    <dataValidation type="list" errorStyle="information" allowBlank="1" showInputMessage="1" showErrorMessage="1" error="Vsak element kalkulacije mora biti definiran v ceniku. Ta tip delavca v skupini &quot;Delo&quot; in definiran. _x000a_Preveri, ali gre res za delavca in ali je vpisan v skupino &quot;Dodatno&quot;!" prompt="Izberi tip delavca" sqref="B5:B14">
      <formula1>Delo</formula1>
    </dataValidation>
  </dataValidations>
  <pageMargins left="0.59055118110236227" right="0.31496062992125984" top="0.98425196850393704" bottom="0.98425196850393704" header="0.51181102362204722" footer="0.51181102362204722"/>
  <pageSetup paperSize="9" scale="92" orientation="portrait" r:id="rId1"/>
  <headerFooter alignWithMargins="0">
    <oddFooter>&amp;C&amp;P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93</vt:i4>
      </vt:variant>
      <vt:variant>
        <vt:lpstr>Named Ranges</vt:lpstr>
      </vt:variant>
      <vt:variant>
        <vt:i4>98</vt:i4>
      </vt:variant>
    </vt:vector>
  </HeadingPairs>
  <TitlesOfParts>
    <vt:vector size="191" baseType="lpstr">
      <vt:lpstr>Predracun_letno</vt:lpstr>
      <vt:lpstr>Cenik</vt:lpstr>
      <vt:lpstr>010101</vt:lpstr>
      <vt:lpstr>020101</vt:lpstr>
      <vt:lpstr>020201</vt:lpstr>
      <vt:lpstr>020301</vt:lpstr>
      <vt:lpstr>020302</vt:lpstr>
      <vt:lpstr>020303</vt:lpstr>
      <vt:lpstr>020304</vt:lpstr>
      <vt:lpstr>020601</vt:lpstr>
      <vt:lpstr>020602</vt:lpstr>
      <vt:lpstr>020701</vt:lpstr>
      <vt:lpstr>020801</vt:lpstr>
      <vt:lpstr>020901</vt:lpstr>
      <vt:lpstr>021001</vt:lpstr>
      <vt:lpstr>021101</vt:lpstr>
      <vt:lpstr>021201</vt:lpstr>
      <vt:lpstr>021301</vt:lpstr>
      <vt:lpstr>021401</vt:lpstr>
      <vt:lpstr>021501</vt:lpstr>
      <vt:lpstr>021502</vt:lpstr>
      <vt:lpstr>021701</vt:lpstr>
      <vt:lpstr>021702</vt:lpstr>
      <vt:lpstr>021801</vt:lpstr>
      <vt:lpstr>021802</vt:lpstr>
      <vt:lpstr>021901</vt:lpstr>
      <vt:lpstr>021902</vt:lpstr>
      <vt:lpstr>030301</vt:lpstr>
      <vt:lpstr>030302</vt:lpstr>
      <vt:lpstr>030303</vt:lpstr>
      <vt:lpstr>030304</vt:lpstr>
      <vt:lpstr>030305</vt:lpstr>
      <vt:lpstr>040101</vt:lpstr>
      <vt:lpstr>040102</vt:lpstr>
      <vt:lpstr>040201</vt:lpstr>
      <vt:lpstr>040301</vt:lpstr>
      <vt:lpstr>050101</vt:lpstr>
      <vt:lpstr>050102</vt:lpstr>
      <vt:lpstr>050201</vt:lpstr>
      <vt:lpstr>050202</vt:lpstr>
      <vt:lpstr>050301</vt:lpstr>
      <vt:lpstr>050401</vt:lpstr>
      <vt:lpstr>050402</vt:lpstr>
      <vt:lpstr>050403</vt:lpstr>
      <vt:lpstr>050601</vt:lpstr>
      <vt:lpstr>050602</vt:lpstr>
      <vt:lpstr>051001</vt:lpstr>
      <vt:lpstr>051002</vt:lpstr>
      <vt:lpstr>051101</vt:lpstr>
      <vt:lpstr>051102</vt:lpstr>
      <vt:lpstr>051401</vt:lpstr>
      <vt:lpstr>051402</vt:lpstr>
      <vt:lpstr>051403</vt:lpstr>
      <vt:lpstr>051404</vt:lpstr>
      <vt:lpstr>051601</vt:lpstr>
      <vt:lpstr>051701</vt:lpstr>
      <vt:lpstr>051801</vt:lpstr>
      <vt:lpstr>051901</vt:lpstr>
      <vt:lpstr>070101</vt:lpstr>
      <vt:lpstr>070401</vt:lpstr>
      <vt:lpstr>070402</vt:lpstr>
      <vt:lpstr>070403</vt:lpstr>
      <vt:lpstr>070501</vt:lpstr>
      <vt:lpstr>070502</vt:lpstr>
      <vt:lpstr>070503</vt:lpstr>
      <vt:lpstr>070504</vt:lpstr>
      <vt:lpstr>070505</vt:lpstr>
      <vt:lpstr>070601</vt:lpstr>
      <vt:lpstr>070602</vt:lpstr>
      <vt:lpstr>070603</vt:lpstr>
      <vt:lpstr>070801</vt:lpstr>
      <vt:lpstr>070802</vt:lpstr>
      <vt:lpstr>070803</vt:lpstr>
      <vt:lpstr>071001</vt:lpstr>
      <vt:lpstr>071002</vt:lpstr>
      <vt:lpstr>071003</vt:lpstr>
      <vt:lpstr>071004</vt:lpstr>
      <vt:lpstr>071301</vt:lpstr>
      <vt:lpstr>071302</vt:lpstr>
      <vt:lpstr>071303</vt:lpstr>
      <vt:lpstr>071304</vt:lpstr>
      <vt:lpstr>071305</vt:lpstr>
      <vt:lpstr>071401</vt:lpstr>
      <vt:lpstr>071402</vt:lpstr>
      <vt:lpstr>071403</vt:lpstr>
      <vt:lpstr>090201</vt:lpstr>
      <vt:lpstr>090202</vt:lpstr>
      <vt:lpstr>090203</vt:lpstr>
      <vt:lpstr>090204</vt:lpstr>
      <vt:lpstr>090205</vt:lpstr>
      <vt:lpstr>190101</vt:lpstr>
      <vt:lpstr>200101</vt:lpstr>
      <vt:lpstr>210101</vt:lpstr>
      <vt:lpstr>Delo</vt:lpstr>
      <vt:lpstr>Material</vt:lpstr>
      <vt:lpstr>Oprema</vt:lpstr>
      <vt:lpstr>'010101'!Print_Area</vt:lpstr>
      <vt:lpstr>'020101'!Print_Area</vt:lpstr>
      <vt:lpstr>'020201'!Print_Area</vt:lpstr>
      <vt:lpstr>'020301'!Print_Area</vt:lpstr>
      <vt:lpstr>'020302'!Print_Area</vt:lpstr>
      <vt:lpstr>'020303'!Print_Area</vt:lpstr>
      <vt:lpstr>'020304'!Print_Area</vt:lpstr>
      <vt:lpstr>'020601'!Print_Area</vt:lpstr>
      <vt:lpstr>'020602'!Print_Area</vt:lpstr>
      <vt:lpstr>'020701'!Print_Area</vt:lpstr>
      <vt:lpstr>'020801'!Print_Area</vt:lpstr>
      <vt:lpstr>'020901'!Print_Area</vt:lpstr>
      <vt:lpstr>'021001'!Print_Area</vt:lpstr>
      <vt:lpstr>'021101'!Print_Area</vt:lpstr>
      <vt:lpstr>'021201'!Print_Area</vt:lpstr>
      <vt:lpstr>'021301'!Print_Area</vt:lpstr>
      <vt:lpstr>'021401'!Print_Area</vt:lpstr>
      <vt:lpstr>'021501'!Print_Area</vt:lpstr>
      <vt:lpstr>'021502'!Print_Area</vt:lpstr>
      <vt:lpstr>'021701'!Print_Area</vt:lpstr>
      <vt:lpstr>'021702'!Print_Area</vt:lpstr>
      <vt:lpstr>'021801'!Print_Area</vt:lpstr>
      <vt:lpstr>'021802'!Print_Area</vt:lpstr>
      <vt:lpstr>'021901'!Print_Area</vt:lpstr>
      <vt:lpstr>'021902'!Print_Area</vt:lpstr>
      <vt:lpstr>'030301'!Print_Area</vt:lpstr>
      <vt:lpstr>'030302'!Print_Area</vt:lpstr>
      <vt:lpstr>'030303'!Print_Area</vt:lpstr>
      <vt:lpstr>'030304'!Print_Area</vt:lpstr>
      <vt:lpstr>'030305'!Print_Area</vt:lpstr>
      <vt:lpstr>'040101'!Print_Area</vt:lpstr>
      <vt:lpstr>'040102'!Print_Area</vt:lpstr>
      <vt:lpstr>'040201'!Print_Area</vt:lpstr>
      <vt:lpstr>'040301'!Print_Area</vt:lpstr>
      <vt:lpstr>'050101'!Print_Area</vt:lpstr>
      <vt:lpstr>'050102'!Print_Area</vt:lpstr>
      <vt:lpstr>'050201'!Print_Area</vt:lpstr>
      <vt:lpstr>'050202'!Print_Area</vt:lpstr>
      <vt:lpstr>'050301'!Print_Area</vt:lpstr>
      <vt:lpstr>'050401'!Print_Area</vt:lpstr>
      <vt:lpstr>'050402'!Print_Area</vt:lpstr>
      <vt:lpstr>'050403'!Print_Area</vt:lpstr>
      <vt:lpstr>'050601'!Print_Area</vt:lpstr>
      <vt:lpstr>'050602'!Print_Area</vt:lpstr>
      <vt:lpstr>'051001'!Print_Area</vt:lpstr>
      <vt:lpstr>'051002'!Print_Area</vt:lpstr>
      <vt:lpstr>'051101'!Print_Area</vt:lpstr>
      <vt:lpstr>'051102'!Print_Area</vt:lpstr>
      <vt:lpstr>'051401'!Print_Area</vt:lpstr>
      <vt:lpstr>'051402'!Print_Area</vt:lpstr>
      <vt:lpstr>'051403'!Print_Area</vt:lpstr>
      <vt:lpstr>'051404'!Print_Area</vt:lpstr>
      <vt:lpstr>'051601'!Print_Area</vt:lpstr>
      <vt:lpstr>'051701'!Print_Area</vt:lpstr>
      <vt:lpstr>'051801'!Print_Area</vt:lpstr>
      <vt:lpstr>'051901'!Print_Area</vt:lpstr>
      <vt:lpstr>'070101'!Print_Area</vt:lpstr>
      <vt:lpstr>'070401'!Print_Area</vt:lpstr>
      <vt:lpstr>'070402'!Print_Area</vt:lpstr>
      <vt:lpstr>'070403'!Print_Area</vt:lpstr>
      <vt:lpstr>'070501'!Print_Area</vt:lpstr>
      <vt:lpstr>'070502'!Print_Area</vt:lpstr>
      <vt:lpstr>'070503'!Print_Area</vt:lpstr>
      <vt:lpstr>'070504'!Print_Area</vt:lpstr>
      <vt:lpstr>'070505'!Print_Area</vt:lpstr>
      <vt:lpstr>'070601'!Print_Area</vt:lpstr>
      <vt:lpstr>'070602'!Print_Area</vt:lpstr>
      <vt:lpstr>'070603'!Print_Area</vt:lpstr>
      <vt:lpstr>'070801'!Print_Area</vt:lpstr>
      <vt:lpstr>'070802'!Print_Area</vt:lpstr>
      <vt:lpstr>'070803'!Print_Area</vt:lpstr>
      <vt:lpstr>'071001'!Print_Area</vt:lpstr>
      <vt:lpstr>'071002'!Print_Area</vt:lpstr>
      <vt:lpstr>'071003'!Print_Area</vt:lpstr>
      <vt:lpstr>'071004'!Print_Area</vt:lpstr>
      <vt:lpstr>'071301'!Print_Area</vt:lpstr>
      <vt:lpstr>'071302'!Print_Area</vt:lpstr>
      <vt:lpstr>'071303'!Print_Area</vt:lpstr>
      <vt:lpstr>'071304'!Print_Area</vt:lpstr>
      <vt:lpstr>'071305'!Print_Area</vt:lpstr>
      <vt:lpstr>'071401'!Print_Area</vt:lpstr>
      <vt:lpstr>'071402'!Print_Area</vt:lpstr>
      <vt:lpstr>'071403'!Print_Area</vt:lpstr>
      <vt:lpstr>'090201'!Print_Area</vt:lpstr>
      <vt:lpstr>'090202'!Print_Area</vt:lpstr>
      <vt:lpstr>'090203'!Print_Area</vt:lpstr>
      <vt:lpstr>'090204'!Print_Area</vt:lpstr>
      <vt:lpstr>'090205'!Print_Area</vt:lpstr>
      <vt:lpstr>'190101'!Print_Area</vt:lpstr>
      <vt:lpstr>'200101'!Print_Area</vt:lpstr>
      <vt:lpstr>'210101'!Print_Area</vt:lpstr>
      <vt:lpstr>Cenik!Print_Area</vt:lpstr>
      <vt:lpstr>Predracun_letno!Print_Area</vt:lpstr>
      <vt:lpstr>Cenik!Print_Titles</vt:lpstr>
      <vt:lpstr>Predracun_letno!Print_Titles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creator>
  <cp:lastModifiedBy>TP</cp:lastModifiedBy>
  <cp:lastPrinted>2015-08-28T06:35:20Z</cp:lastPrinted>
  <dcterms:created xsi:type="dcterms:W3CDTF">2015-07-28T12:56:16Z</dcterms:created>
  <dcterms:modified xsi:type="dcterms:W3CDTF">2015-08-28T07:07:15Z</dcterms:modified>
</cp:coreProperties>
</file>