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320" windowHeight="12405" tabRatio="960"/>
  </bookViews>
  <sheets>
    <sheet name="Zbir" sheetId="4" r:id="rId1"/>
    <sheet name="Splošno" sheetId="1" r:id="rId2"/>
    <sheet name="Pripravljalna dela" sheetId="19" r:id="rId3"/>
    <sheet name="GO ošpp" sheetId="2" r:id="rId4"/>
    <sheet name="STREHA ošpp" sheetId="18" r:id="rId5"/>
    <sheet name="GOI telovadnica" sheetId="7" r:id="rId6"/>
    <sheet name="Zbir str OŠPP" sheetId="11" r:id="rId7"/>
    <sheet name="term.ventili OŠPP" sheetId="10" r:id="rId8"/>
    <sheet name="hid.urav. OŠPP" sheetId="9" r:id="rId9"/>
    <sheet name="FR ČR OŠPP" sheetId="17" r:id="rId10"/>
    <sheet name="CNS OŠPP" sheetId="16" r:id="rId11"/>
    <sheet name="Zbir str. tel" sheetId="15" r:id="rId12"/>
    <sheet name="term.vent.tel" sheetId="14" r:id="rId13"/>
    <sheet name="hid.urav.tel." sheetId="13" r:id="rId14"/>
    <sheet name="FR ČR tel" sheetId="12" r:id="rId15"/>
    <sheet name="CNS tel" sheetId="8" r:id="rId16"/>
  </sheets>
  <calcPr calcId="145621"/>
</workbook>
</file>

<file path=xl/calcChain.xml><?xml version="1.0" encoding="utf-8"?>
<calcChain xmlns="http://schemas.openxmlformats.org/spreadsheetml/2006/main">
  <c r="F6" i="9" l="1"/>
  <c r="F6" i="19"/>
  <c r="A3" i="1"/>
  <c r="A1" i="1"/>
  <c r="F37" i="19" l="1"/>
  <c r="F23" i="7" l="1"/>
  <c r="D89" i="19"/>
  <c r="F89" i="19" s="1"/>
  <c r="D85" i="19"/>
  <c r="F85" i="19" s="1"/>
  <c r="D82" i="19"/>
  <c r="F82" i="19" s="1"/>
  <c r="D79" i="19"/>
  <c r="F79" i="19" s="1"/>
  <c r="F30" i="19"/>
  <c r="F28" i="19"/>
  <c r="D26" i="19"/>
  <c r="F26" i="19" s="1"/>
  <c r="F43" i="19"/>
  <c r="F34" i="19"/>
  <c r="F39" i="19"/>
  <c r="F41" i="19"/>
  <c r="F45" i="19" l="1"/>
  <c r="D22" i="4" s="1"/>
  <c r="F10" i="19" l="1"/>
  <c r="F16" i="19"/>
  <c r="F15" i="19"/>
  <c r="F15" i="18"/>
  <c r="D33" i="18"/>
  <c r="F13" i="19"/>
  <c r="F18" i="19" l="1"/>
  <c r="D15" i="4" s="1"/>
  <c r="F34" i="2"/>
  <c r="F20" i="2"/>
  <c r="F22" i="2"/>
  <c r="F24" i="2"/>
  <c r="F26" i="2"/>
  <c r="F28" i="2"/>
  <c r="F30" i="2"/>
  <c r="F32" i="2"/>
  <c r="F18" i="2"/>
  <c r="F16" i="2"/>
  <c r="F57" i="2" s="1"/>
  <c r="F39" i="18"/>
  <c r="F12" i="18"/>
  <c r="F67" i="19"/>
  <c r="F69" i="19"/>
  <c r="F71" i="19"/>
  <c r="F73" i="19"/>
  <c r="F65" i="19"/>
  <c r="F63" i="19"/>
  <c r="D9" i="7"/>
  <c r="F75" i="19"/>
  <c r="F91" i="19" l="1"/>
  <c r="D28" i="4" s="1"/>
  <c r="F30" i="18"/>
  <c r="F9" i="18"/>
  <c r="B1" i="18"/>
  <c r="F75" i="18"/>
  <c r="F78" i="18"/>
  <c r="F72" i="18"/>
  <c r="F69" i="18"/>
  <c r="F66" i="18"/>
  <c r="F63" i="18"/>
  <c r="F60" i="18"/>
  <c r="F57" i="18"/>
  <c r="F54" i="18"/>
  <c r="F51" i="18"/>
  <c r="F48" i="18"/>
  <c r="F45" i="18"/>
  <c r="F42" i="18"/>
  <c r="F36" i="18"/>
  <c r="F33" i="18"/>
  <c r="F27" i="18"/>
  <c r="F24" i="18"/>
  <c r="F21" i="18"/>
  <c r="F18" i="18"/>
  <c r="F6" i="18"/>
  <c r="F80" i="18" l="1"/>
  <c r="F83" i="18" s="1"/>
  <c r="F85" i="18" l="1"/>
  <c r="D18" i="4" s="1"/>
  <c r="F12" i="16" l="1"/>
  <c r="F9" i="16"/>
  <c r="F14" i="16" s="1"/>
  <c r="H22" i="11" s="1"/>
  <c r="F12" i="8"/>
  <c r="F9" i="8"/>
  <c r="F14" i="8" s="1"/>
  <c r="H22" i="15" s="1"/>
  <c r="F33" i="12"/>
  <c r="F30" i="12"/>
  <c r="F27" i="12"/>
  <c r="F22" i="12"/>
  <c r="F21" i="12"/>
  <c r="F17" i="12"/>
  <c r="F10" i="12"/>
  <c r="F30" i="13"/>
  <c r="F27" i="13"/>
  <c r="F23" i="13"/>
  <c r="F19" i="13"/>
  <c r="F14" i="13"/>
  <c r="F11" i="13"/>
  <c r="F6" i="13"/>
  <c r="F21" i="14"/>
  <c r="F18" i="14"/>
  <c r="F15" i="14"/>
  <c r="F12" i="14"/>
  <c r="F9" i="14"/>
  <c r="F7" i="14"/>
  <c r="F41" i="17"/>
  <c r="F38" i="17"/>
  <c r="F35" i="17"/>
  <c r="F30" i="17"/>
  <c r="F29" i="17"/>
  <c r="F28" i="17"/>
  <c r="F24" i="17"/>
  <c r="F17" i="17"/>
  <c r="F10" i="17"/>
  <c r="F29" i="9"/>
  <c r="F26" i="9"/>
  <c r="F23" i="9"/>
  <c r="F19" i="9"/>
  <c r="F14" i="9"/>
  <c r="F11" i="9"/>
  <c r="F21" i="10"/>
  <c r="F18" i="10"/>
  <c r="F14" i="10"/>
  <c r="F11" i="10"/>
  <c r="F8" i="10"/>
  <c r="F6" i="10"/>
  <c r="F31" i="9" l="1"/>
  <c r="H14" i="11" s="1"/>
  <c r="F35" i="12"/>
  <c r="H18" i="15" s="1"/>
  <c r="F43" i="17"/>
  <c r="H18" i="11" s="1"/>
  <c r="F32" i="13"/>
  <c r="H14" i="15" s="1"/>
  <c r="F23" i="10" l="1"/>
  <c r="H10" i="11" s="1"/>
  <c r="F23" i="14"/>
  <c r="D32" i="7"/>
  <c r="D28" i="7"/>
  <c r="F28" i="7" s="1"/>
  <c r="F9" i="7"/>
  <c r="H25" i="11" l="1"/>
  <c r="D17" i="4" s="1"/>
  <c r="H10" i="15"/>
  <c r="H25" i="15" s="1"/>
  <c r="D24" i="4" s="1"/>
  <c r="F17" i="7"/>
  <c r="F32" i="7"/>
  <c r="F34" i="7" l="1"/>
  <c r="D23" i="4" s="1"/>
  <c r="D25" i="4" s="1"/>
  <c r="D48" i="2"/>
  <c r="D55" i="2" s="1"/>
  <c r="F39" i="2"/>
  <c r="F55" i="2" l="1"/>
  <c r="F52" i="2" l="1"/>
  <c r="F44" i="2"/>
  <c r="F48" i="2"/>
  <c r="F37" i="2"/>
  <c r="D16" i="4" l="1"/>
  <c r="D19" i="4" s="1"/>
  <c r="D30" i="4" s="1"/>
  <c r="D32" i="4" l="1"/>
  <c r="D34" i="4" l="1"/>
  <c r="D36" i="4"/>
  <c r="D38" i="4" l="1"/>
</calcChain>
</file>

<file path=xl/sharedStrings.xml><?xml version="1.0" encoding="utf-8"?>
<sst xmlns="http://schemas.openxmlformats.org/spreadsheetml/2006/main" count="551" uniqueCount="300">
  <si>
    <t>V kolikor v posameznih pozicijah ni drugače podano, veljajo v nadaljevanju navedena določila:</t>
  </si>
  <si>
    <t>Etaže:</t>
  </si>
  <si>
    <t xml:space="preserve">Vse pozicije veljajo neglede na različnost etaž. </t>
  </si>
  <si>
    <t>Dopustna odstopanja:</t>
  </si>
  <si>
    <t>Obračun:</t>
  </si>
  <si>
    <t>Obračuna se dejansko izvršena količina. To pomeni, da se vse okenske, vratne in ostale površine odštevajo.</t>
  </si>
  <si>
    <t>Špalete širine od 20cm se obračunavajo posebej po dejansko izvršeni površini.</t>
  </si>
  <si>
    <t>Stik stena-strop :</t>
  </si>
  <si>
    <t>Čiščenje :</t>
  </si>
  <si>
    <t>Zaščita:</t>
  </si>
  <si>
    <t>Zaščito oken, vrat, polic in podobnega pred onesnaženjem je vkalkulirati v c.e.m..</t>
  </si>
  <si>
    <t xml:space="preserve">Samo profili za prekrivanje dilatacij in profili vgrajeni na izrecno željo investitorja se obračunavajo posebej </t>
  </si>
  <si>
    <t>vsi ostali vogalni in drugi zaščitni profili so zajeti v ceni po  enoti mere ( m2 ) in se ne obračunavajo posebej.</t>
  </si>
  <si>
    <t>Kvaliteta termo-izolacijskega materiala :</t>
  </si>
  <si>
    <t>negorljivost v razredu  A1 po DIN 4102  T.1</t>
  </si>
  <si>
    <t>Mehansko pritrjevanje fasadnih plošč s stališča požarne varnosti:</t>
  </si>
  <si>
    <t>Proizvajalec sistema kontaktne tankoslojne fasade mora za svoj sistem predložiti dokazilo o ustreznosti</t>
  </si>
  <si>
    <t>glede protipožarnih zahtev za fasado po DIN -normah.</t>
  </si>
  <si>
    <t>V c.e.m. zajeti vse stroške za dilatacije, delovne stike, dilatacije objekta, dilatacije ob zaključkih fasade.</t>
  </si>
  <si>
    <t>m2</t>
  </si>
  <si>
    <t>Splošna določila:</t>
  </si>
  <si>
    <t>Fasada:</t>
  </si>
  <si>
    <t>ENERGETSKA SANACIJA OBJEKTA</t>
  </si>
  <si>
    <t>Vgradnja po RAL sistemu</t>
  </si>
  <si>
    <t>Kvalitetno okovje in krom pololiva.</t>
  </si>
  <si>
    <t>Okna</t>
  </si>
  <si>
    <t>Notranja polica lesena, barvana, zunanja polica barvan Alu, kar je zajeti v c.e.m.</t>
  </si>
  <si>
    <t>Okna na fasadi imajo v postavki zajet dodatek za dvojni okvir na zgornji strani okna za montažo žaluzij ali rolet.</t>
  </si>
  <si>
    <t>A</t>
  </si>
  <si>
    <t>GRADBENA IN OBRTNIŠKA DELA</t>
  </si>
  <si>
    <t>Zamenjava stavbnega pohištva:</t>
  </si>
  <si>
    <t>Stara okna se demontirajo in odpeljeno na krajevno deponijo. V ceni je zajeti takso za odlaganje.</t>
  </si>
  <si>
    <t>demontaža starih oken in odvoz na deponijo</t>
  </si>
  <si>
    <t>okenski okvir debeline min 75 mm</t>
  </si>
  <si>
    <t>zasteklitev s troslojnim steklom Ug &lt;0,8 W/m2K</t>
  </si>
  <si>
    <t>toplotna izolativnost okna Uw &lt; 1,0 W/m2K</t>
  </si>
  <si>
    <t>zunanja polica barvan alu, RŠ 20 cm</t>
  </si>
  <si>
    <t>€</t>
  </si>
  <si>
    <t xml:space="preserve">DDV  </t>
  </si>
  <si>
    <t>SKUPAJ z DDV</t>
  </si>
  <si>
    <t xml:space="preserve">   GRADBENO OBRTNIŠKA DELA</t>
  </si>
  <si>
    <t>STROJNE INSTALACIJE</t>
  </si>
  <si>
    <r>
      <t>Objekt:</t>
    </r>
    <r>
      <rPr>
        <b/>
        <sz val="12"/>
        <rFont val="Arial"/>
        <family val="2"/>
        <charset val="238"/>
      </rPr>
      <t xml:space="preserve"> </t>
    </r>
  </si>
  <si>
    <t>Investitor:</t>
  </si>
  <si>
    <t>Izolacija podstrešja</t>
  </si>
  <si>
    <t>Fasadni profili :</t>
  </si>
  <si>
    <t>a</t>
  </si>
  <si>
    <t>zgornji razširitveni profil za možnost montaže žaluzij ali rolet</t>
  </si>
  <si>
    <t>alu žaluzija na ročni pogon širine 80 mm kjer je navedeno</t>
  </si>
  <si>
    <t>izdelava, dobava in montaža lesenih oken, izdelanih iz kvalitetnega lesa smreke ali macesna</t>
  </si>
  <si>
    <t>kombinirano odpiranje (L ali D, ventus)</t>
  </si>
  <si>
    <t>kom</t>
  </si>
  <si>
    <t>Deto 1, le vhodna vrata, 4 nasadila</t>
  </si>
  <si>
    <t>V1</t>
  </si>
  <si>
    <t>Izolacija temeljev - cokla</t>
  </si>
  <si>
    <t>Fasada se montira na obstoječe farmacel plošče. Pred polaganjem je potrebno podlago očistiti in nanesti emulzijo za boljšo sprijemljivost</t>
  </si>
  <si>
    <t>SKUPAJ GRADBENA IN OBRTNIŠKA DELA</t>
  </si>
  <si>
    <t>Izvedba tankoslojne kontaktne fasade</t>
  </si>
  <si>
    <r>
      <rPr>
        <sz val="11"/>
        <rFont val="Arial"/>
        <family val="2"/>
        <charset val="238"/>
      </rPr>
      <t xml:space="preserve">iz izolacijskih lamel iz kamene volne deb. </t>
    </r>
    <r>
      <rPr>
        <b/>
        <sz val="11"/>
        <rFont val="Arial"/>
        <family val="2"/>
        <charset val="238"/>
      </rPr>
      <t>16 cm</t>
    </r>
    <r>
      <rPr>
        <sz val="11"/>
        <rFont val="Arial"/>
        <family val="2"/>
        <charset val="238"/>
      </rPr>
      <t xml:space="preserve">, z mrežico, zaključnim fasadnim ometom, pritrdilnim materialom in vsem materialom za izvedbo in zaključnim odkapnim profilom.
Vogalni stik vertikalne in horizontalne kontaktne fasade je potrebno ojačati z namenskim vogalnikom, ki ima vgrajen odkapni profil, kar je zajeti v c.e.m.
Kontaktna fasada se mora dodatno mehansko pritrditi s sistemskimi sidri (npr. TERMO PSK). </t>
    </r>
  </si>
  <si>
    <t>Dobava in polaganje ekstrudiranega polistirena XPS, deb. 15 cm, vključno z nosilno mrežico, zaključnim fasadnim ometom, slikanjem v barvi po izboru arhitekta, ter vsem pritrdilnim materialom.
Oblaganje temeljnih zidov v pritličju.</t>
  </si>
  <si>
    <t xml:space="preserve">NETO VREDNOST </t>
  </si>
  <si>
    <t>%</t>
  </si>
  <si>
    <t xml:space="preserve">Priprava površine za nanos fasadnih slojev zajema tudi čiščenje površine zaradi prahu in ostalih gradbenih </t>
  </si>
  <si>
    <t xml:space="preserve">nečistoč in se ne zaračunava posebej ampak je zajeto v ceni na  enoto mere. </t>
  </si>
  <si>
    <t xml:space="preserve">Kot mejna dopustna odstopanja za pravokotnost, površinsko ravnost in dimenzije gradbenih elementov veljajo  </t>
  </si>
  <si>
    <t>določila DIN 18202, Toleranzen im Hochbau</t>
  </si>
  <si>
    <t>V kolikor v posameznih pozicijah ni drugače podano, se stik stena-strop izvaja pod kotom 90° z ostrim robom.</t>
  </si>
  <si>
    <t xml:space="preserve">VSAK PONUDNIK PONUDI SVOJ SISTEM KONTAKTNE FASADE, OBVEZNO JE PRILOŽITI TOČEN </t>
  </si>
  <si>
    <t>POPIS IN  VSE DETAJLE TER NAVODILA IN POOBLAŠČENE IZVAJALCE.</t>
  </si>
  <si>
    <t xml:space="preserve">s celuloznim nasutjem debeline 24 cm, preko katere se položi  paropropustno folijo. Dobava, transport na podstrešje, razgrnitev med in na stropne nosilce, paropropustna folija, z vsemi pomožnimi deli </t>
  </si>
  <si>
    <t>Fasadni oder</t>
  </si>
  <si>
    <t>.</t>
  </si>
  <si>
    <t>OŠPP MUTA</t>
  </si>
  <si>
    <t>b</t>
  </si>
  <si>
    <t>V2</t>
  </si>
  <si>
    <t>I</t>
  </si>
  <si>
    <t>I.</t>
  </si>
  <si>
    <t>FASADA</t>
  </si>
  <si>
    <t xml:space="preserve">demontaža stekla, okvirja in spodnje police z odvozom na depo </t>
  </si>
  <si>
    <t>Zasteklitev fasade</t>
  </si>
  <si>
    <t>Uw &lt; 1,6 W/m2K, Ug &lt;1,1 W/m2K</t>
  </si>
  <si>
    <t xml:space="preserve">spodaj polica iz barvne alu pločevine, širine 25 cm </t>
  </si>
  <si>
    <t>Postavitev in demontaža fasadnega odra</t>
  </si>
  <si>
    <t>SKUPAJ FASADA</t>
  </si>
  <si>
    <t>OŠPP</t>
  </si>
  <si>
    <t>SKUPAJ OŠPP</t>
  </si>
  <si>
    <t>TELOVADNICA</t>
  </si>
  <si>
    <t>Občina Muta</t>
  </si>
  <si>
    <t>2366 Muta</t>
  </si>
  <si>
    <t>OŠPP MUTA in TELOVADNICA</t>
  </si>
  <si>
    <t>II</t>
  </si>
  <si>
    <t>OBJEKT:   OŠPP MUTA</t>
  </si>
  <si>
    <t>1.  VGRADNJA TERMOSTATSKIH VENTILOV</t>
  </si>
  <si>
    <t xml:space="preserve">      DELO IN MATERIAL SKUPAJ</t>
  </si>
  <si>
    <t>EUR:</t>
  </si>
  <si>
    <t>2.  HIDRAVLJIČNO URAVNOTEŽENJE SISTEMA</t>
  </si>
  <si>
    <t>3.  VGRADNJA FREKVENČNIH ČRPALK Z REGULACIJO</t>
  </si>
  <si>
    <t>4.  CENTRALNI NADZORNI SISTEM</t>
  </si>
  <si>
    <t xml:space="preserve">       SKUPAJ</t>
  </si>
  <si>
    <t>1.</t>
  </si>
  <si>
    <t>ZAMENJAVA TERMOSTATSKIH VENTILOV</t>
  </si>
  <si>
    <t>Spraznitev radiatorskega ogrevanja fazno po delih, kot bo dogovorjeno s pogodbo o fazni izvedbi energetske prenove objekta (predvidoma v treh fazah, deljenih po nadstropjih ali po vertikali)</t>
  </si>
  <si>
    <t>kpl</t>
  </si>
  <si>
    <t>Dobava in montaža novih termostatskih radiatorskih ventilov z možnostjo prednastavitve pretoka, za enocevni sistem, stranski priključek (kotni ali ravni - v odvisnosti od priključkov!), z zaščito pred nezaželenim nastavljanjem, skupaj s tesnilnim materialom in montažnim materialom. Pred montažo termostatskih glav je potrebno izvesti prednastavitve pretoka na vsakem ventilu. Ustreza tip n.pr.:</t>
  </si>
  <si>
    <t xml:space="preserve">Danfoss tip RA, DN15 </t>
  </si>
  <si>
    <t>kos</t>
  </si>
  <si>
    <t xml:space="preserve">Dobava in montaža novih termostatskih glav - ojačan model za uporabo v javnih objektih, za vgradnjo na termostatske radiatorske ventile, skupaj z vgradnjo varovalk pred krajo, nastavitvami temperatur in blokiranjem pred prenastavitvami. Ustreza tip: </t>
  </si>
  <si>
    <t>Danfoss tip RA-2920</t>
  </si>
  <si>
    <t>Dobava in montaža radiatorskega zapornega ventila na povratku, stranski priključek (kotni ali ravni - v odvisnosti od priključkov!), skupaj s tesnilnim materialom in montažnim materialom. Ustreza tip n.pr.:</t>
  </si>
  <si>
    <t>Danfoss tip RLV 15</t>
  </si>
  <si>
    <t>Pripravljalna dela, izpiranje cevovodov, ponovna napolnitev sistema ter zaključna dela</t>
  </si>
  <si>
    <t xml:space="preserve"> </t>
  </si>
  <si>
    <t>Vregulacija sistema z nastavitvami pretokov na termostatskih ventilih in poizkusno obratovanje</t>
  </si>
  <si>
    <t>SKUPAJ:</t>
  </si>
  <si>
    <t>2.</t>
  </si>
  <si>
    <t>HIDRAVLJIČNO URAVNOTEŽENJE SISTEMA</t>
  </si>
  <si>
    <t>Poševnosedežni ventil za hidravlično uravnovešanje z navojnim priključkom PN 20 namenjen za delovno temperaturo od –20°C do 120°C. Ventil ima proporcionalno karakteristiko dušenja, merne priključke za instrument za nastavljanje pretoka, ročno nastavitveno kolo z numerično skalo, funkcijo zapornega elementa ter priključkom za izpust vode oz. signalni vod, skupaj s tesnilnim in vijačnim materialom</t>
  </si>
  <si>
    <t>projektna rešitev:</t>
  </si>
  <si>
    <t>TA tip STAD ali adekvatno</t>
  </si>
  <si>
    <t>DN 40, PN 10</t>
  </si>
  <si>
    <t>Poševnosedežni ventil za hidravlično uravnovešanje z prirobničnimi priključki PN 20 namenjen za delovno temperaturo od –20°C do 120°C. Ventil ima proporcionalno karakteristiko dušenja, merne priključke za instrument za nastavljanje pretoka, ročno nastavitveno kolo z numerično skalo, funkcijo zapornega elementa ter priključkom za izpust vode oz. signalni vod, skupaj s protiprirobnicami, tesnilnim in vijačnim materialom</t>
  </si>
  <si>
    <t>TA tip STAF ali adekvatno</t>
  </si>
  <si>
    <t>DN 50, PN 10</t>
  </si>
  <si>
    <t>Toplotna izolacija razvoda ogrevne vode za razvod voden pod stropom kleti s cevno izolacijo in aluminijasto začšito, skupaj z lepilom ter obdelavo fazonskih kosov ter armatur.</t>
  </si>
  <si>
    <t>ustrezne debeline D mm</t>
  </si>
  <si>
    <t>m</t>
  </si>
  <si>
    <t>URSA tip RS1; ali ARMACELL tip ARMAFIX ali adekvatno</t>
  </si>
  <si>
    <t>Zaščitni ovoj ogrevne in hladilne vode vodenih pod vidno izdelan iz Al pločevine in spet s kniping vijaki</t>
  </si>
  <si>
    <t>Podporni in obešalni material iz vijačnega in pritrdilnega materiala, cevnih objemk, podpor, …</t>
  </si>
  <si>
    <t>HILTI ali adekvatno</t>
  </si>
  <si>
    <t>Meritve pretokov ter hidravlično ureguliranje in balansiranje novih cevnih razvodov ter prilagoditev na obstoječe stanje, vključno z izdajo merilnega protokola.</t>
  </si>
  <si>
    <t>V ceni je zajeto nastavitev pretoka in izdelava zapisnika.</t>
  </si>
  <si>
    <t>Kontrola tesnosti in poiskusno obratovanje v trajanju 12 ur, praznenje sistema ,ter ponovno polnenje.</t>
  </si>
  <si>
    <t>3.</t>
  </si>
  <si>
    <t>VGRADNJA FREKVENČNIH ČRPALK Z REGULACIJO</t>
  </si>
  <si>
    <t>Dobava in montaža obtočne črpalke za tlak PN 16 bar in temparaturo do 110 stC: Ustreza obtočna črpalka za ogrevanje s karakteristikami:</t>
  </si>
  <si>
    <t xml:space="preserve">  - kot  npr. tip WILO STRATOS 32/1-8</t>
  </si>
  <si>
    <t xml:space="preserve">  - max del. temp. 110°C (sistem 90/70)</t>
  </si>
  <si>
    <t xml:space="preserve">  - masni protok V=3,6m3/h</t>
  </si>
  <si>
    <t xml:space="preserve">  - dp=60,0kPa</t>
  </si>
  <si>
    <t xml:space="preserve">  - priključna cev DN50</t>
  </si>
  <si>
    <t xml:space="preserve">  - kot  npr. tip WILO STRATOS 50/1-8</t>
  </si>
  <si>
    <t xml:space="preserve">  - masni protok V=8,9m3/h</t>
  </si>
  <si>
    <t xml:space="preserve">  - priključna cev DN65</t>
  </si>
  <si>
    <t xml:space="preserve">  - kot  npr. tip WILO STRATOS 65/1-12</t>
  </si>
  <si>
    <t xml:space="preserve">  - masni protok V=12,5m3/h</t>
  </si>
  <si>
    <t xml:space="preserve">  - dp=90,0kPa</t>
  </si>
  <si>
    <t xml:space="preserve">  - priključna cev DN80</t>
  </si>
  <si>
    <t>Dobava in montaža prehodnega balansirnega(poševnosedega) ventila s skalo, s  priključki za meritev dp, vključno s tesnili in vijaki, PN 16 (npr. IMI international), skupaj s tesnilnim in vijačnim materialom</t>
  </si>
  <si>
    <t>DN 80, PN 10</t>
  </si>
  <si>
    <t>DN 65, PN 10</t>
  </si>
  <si>
    <t>ali adekvatno</t>
  </si>
  <si>
    <t>OBJEKT:   II  TELOVADNICA</t>
  </si>
  <si>
    <t xml:space="preserve"> 
PROJEKT ENERGETSKA SANACIJA OBJEKTA
</t>
  </si>
  <si>
    <t xml:space="preserve">  - kot  npr. tip WILO STRATOS 32/1-12</t>
  </si>
  <si>
    <t xml:space="preserve">  - dp=70,0kPa</t>
  </si>
  <si>
    <t xml:space="preserve">  - kot  npr. tip WILO STRATOS 50/1-12</t>
  </si>
  <si>
    <t xml:space="preserve">  - masni protok V=9,5m3/h</t>
  </si>
  <si>
    <t xml:space="preserve">  - dp=80,0kPa</t>
  </si>
  <si>
    <t>4.</t>
  </si>
  <si>
    <t>CENTRALNI NADZORNI SISTEM</t>
  </si>
  <si>
    <t xml:space="preserve">Dobava in montaža komunikacijskega paketa CNS za daljinski nadzor podatkov in vizualizacija delovanja služi za nadzor, ko ni prisotnega upravljavca v kotlovnici. Bistveni podatki o delovanju naprave in javljanje motenj se preberejo in vizualizirajo na ekranu PC. Na ta način ima upravljavec - nadzornik vpogled v vse zahtevane podatke. Vpogled omogoča hitro reagiranje, ko se ugotovi, da naprave ne deluje kot zahtevano. Na podlagi podatkov lahko nadzornik izvaja korektive ukrepe in tako uravna delovanje na želene parametre. V obseg dobave je vračunan konfiguriran PC. - kot proizvod </t>
  </si>
  <si>
    <t>Vizualizacija in regulacija OGREVANJA</t>
  </si>
  <si>
    <t>Vizualizacija in regulacija ČRPALK na daljavo z PC</t>
  </si>
  <si>
    <t>Vizualizacija in regulacija OSTALIH NAPRAV na daljavo z PC</t>
  </si>
  <si>
    <t>Pripravljalna dela, splošni in transportni stroški, izdelava navodil za obratovanje, predaja gradbene dokum. po 91. členu ZGO-1-UPB1 ter garancije za opremo in izvedbo ter zaključna dela</t>
  </si>
  <si>
    <r>
      <t>m</t>
    </r>
    <r>
      <rPr>
        <vertAlign val="superscript"/>
        <sz val="11"/>
        <rFont val="Arial"/>
        <family val="2"/>
        <charset val="238"/>
      </rPr>
      <t>2</t>
    </r>
  </si>
  <si>
    <t>O1</t>
  </si>
  <si>
    <t>O2</t>
  </si>
  <si>
    <t>O3</t>
  </si>
  <si>
    <t>O4</t>
  </si>
  <si>
    <t>O5</t>
  </si>
  <si>
    <t>trapezno 95/80/130 cm</t>
  </si>
  <si>
    <t>O6</t>
  </si>
  <si>
    <t>O7</t>
  </si>
  <si>
    <t>O8</t>
  </si>
  <si>
    <t>O9</t>
  </si>
  <si>
    <t>O10</t>
  </si>
  <si>
    <t>115/120 cm, žaluzija</t>
  </si>
  <si>
    <t>105/95 cm, žaluzija</t>
  </si>
  <si>
    <t>O11</t>
  </si>
  <si>
    <t xml:space="preserve">120/60 cm </t>
  </si>
  <si>
    <t xml:space="preserve">60/60 cm </t>
  </si>
  <si>
    <t>KROVSKO KLEPARSKA DELA</t>
  </si>
  <si>
    <t>Odstranitev žlebov in odtočnih cevi komplet s pritrdilnim materialom, z odvozom na komunalno deponijo.</t>
  </si>
  <si>
    <t>m1</t>
  </si>
  <si>
    <t xml:space="preserve">Dobava in montaža distančnih letev 5/8cm osno na špirovce z vsemi pomožnimi deli in transporti </t>
  </si>
  <si>
    <t xml:space="preserve">Dobava in montaža kosmatega opaža na strešine, debeline 25 mm </t>
  </si>
  <si>
    <t>Dobava in montaža rezervne kritine- visokodifuzijske folije -TYVEK folija ali enakovredno</t>
  </si>
  <si>
    <t>Dobava in montaža tipske varovalne mrežice za mrčes... Mrežica širine od 10 do 15 cm se montira po celotni dolžini kapne linije.</t>
  </si>
  <si>
    <t>Dobava in montaža tipskih točkovnih snegolovov po celotni strešini. Snegolovi so v enaki barvi kot opečna kritina. 2,0 kom/m2</t>
  </si>
  <si>
    <t xml:space="preserve">Dobava in montaža tipskih pasovnih snegolovov v kapni liniji strešine. </t>
  </si>
  <si>
    <t xml:space="preserve">Izdelava ,dobava in montaža labodjih grl , izdelanih iz Alu pločevine deb. 0,7 mm </t>
  </si>
  <si>
    <t xml:space="preserve">Izdelava, dobava in montaža odkapne pločevine v kapni liniji (pod rezervno kritino) iz Alu pločevine deb. 0,7 mm r.š. 15 cm </t>
  </si>
  <si>
    <t>Izdelava, dobava in montaža vetrne obrobe iz Alu pločevine deb . 0,7 mm</t>
  </si>
  <si>
    <t>r.š.33 cm, vključno s čelno desko.</t>
  </si>
  <si>
    <t>Kompletna izdelava nove strelovodne instalacije na strehi s tipskimi nosilci in Alu vodnikom premera 10 mm, s priključitvijo na obstoječe vertikalne vode ter izvedba meritev.</t>
  </si>
  <si>
    <t>Razna manjša nepredvidena krovska dela, ki bi se pojavila med gradnjo v vrednosti 5 % krovskih del. Obračun po dejanskih stroških in potrditvi nadzornika</t>
  </si>
  <si>
    <t xml:space="preserve">KROVSKO KLEPARSKA  DELA SKUPAJ </t>
  </si>
  <si>
    <t>O12</t>
  </si>
  <si>
    <t>B</t>
  </si>
  <si>
    <t>Demontaža oblog na fasadi na vzhodu v mansardi in pri vhodu</t>
  </si>
  <si>
    <t>Demontaža obstoječega strešnega okna velikosti 85/110 cm  komplet z obrobami ter obdelavo špalet.</t>
  </si>
  <si>
    <t>O13</t>
  </si>
  <si>
    <t>O14</t>
  </si>
  <si>
    <t>O15</t>
  </si>
  <si>
    <t>95/195 cm, fiksno</t>
  </si>
  <si>
    <t>120+30/250 cm</t>
  </si>
  <si>
    <t>Demontaža ivernih plošč</t>
  </si>
  <si>
    <t>Letvanje strešne  konstrukcije za pokrivanje z opečno strešno kritino  tipa  zarezni strešnik z letvami 4/6 cm na razmaku cca 33 cm, z vsemi pomož. deli in transporti (primerna kritina TONDACH ali enakovredna)</t>
  </si>
  <si>
    <t>m3</t>
  </si>
  <si>
    <t>Pokrivanje žlot  iz Alu pločevine deb . 0,7 mm r.š. 80 cm</t>
  </si>
  <si>
    <t>izdelava, dobava in montaža PVC oken</t>
  </si>
  <si>
    <t>notranja polica les, RŠ 25 cm</t>
  </si>
  <si>
    <t>OŠ MUTA</t>
  </si>
  <si>
    <t>notranja polica les, RŠ 15 cm</t>
  </si>
  <si>
    <t>115/160 cm, žaluzija</t>
  </si>
  <si>
    <r>
      <t>Pokrivanje strešine z opečno strešno kritino</t>
    </r>
    <r>
      <rPr>
        <b/>
        <sz val="11"/>
        <rFont val="Arial CE"/>
        <family val="2"/>
        <charset val="238"/>
      </rPr>
      <t xml:space="preserve"> </t>
    </r>
    <r>
      <rPr>
        <sz val="11"/>
        <rFont val="Arial CE"/>
        <family val="2"/>
        <charset val="238"/>
      </rPr>
      <t>tipa zarezni strešnik komplet z dobavo in montažo opečnih zračnikov za zračenje strehe, ki se montirajo med dva špirovca oz. po tehnoloških navodilih proizvajalca kritine, vključno z vsemi potrebnimi rezanji opeke. Barva kritine: rjava.(primerna kritina TONDACH ali enakovredna)</t>
    </r>
  </si>
  <si>
    <t>70/70 cm</t>
  </si>
  <si>
    <t>C</t>
  </si>
  <si>
    <t>betonska strešna kritina</t>
  </si>
  <si>
    <t>Toplotne izolacija strešin (med špIrovci) s tervolom ali urso v debelini 10 cm. (λ&lt;0,35)</t>
  </si>
  <si>
    <t xml:space="preserve">Pokrivanje slemen z opečnimi slemenjaki in grebenjaki. Pokrivanje se izvaja suhomontažno z uporabo tipskih aeroslemenskih in aerogrebenskih elementov, ki omogočajo zadostno zračenje strehe. Slemenjaki se pritrjujejo na slemensko ali grebensko letev s sponko za pritrditev slemenjaka. V postavki je zajeti tudi dobavo in montažo tipskih začetnih grebenskih slemenjakov, grebenskih razdelilnih slemenjakov-trikrakih kap, ki se montirajo na stikih grebenov in slemen, ter zaključnih opečnih ploščic za slemenjake. Vse v enaki barvi kot je opečna kritina. </t>
  </si>
  <si>
    <t>Izdelava, dobava in montaža odtočnih cevi fi 100 mm iz barvane Alu pločevine deb. 0,7 mm, vključno z vsemi preddeli, objemkami, pritrjevanjem kljuk in ostalimi pomožnimi deli</t>
  </si>
  <si>
    <t>Izdelava, dobava in montaža visečih polkrožnih strešnih žlebov iz barvane Alu pločevine deb. 0,7 mm, r.š. 33 cm,vključno s kljukami iz nerjavečega jekla in ostalimi pomožnimi deli.</t>
  </si>
  <si>
    <t>Izdelava, dobava in montaža žlebnih kotličkov, standardne izvedbe iz barvane Alu pločevine deb.0,7mm</t>
  </si>
  <si>
    <t>Montaža strešnega okna velikosti 78/98 cm  komplet z obrobami ter obdelavo špalet. (primern okno VELUX ali enakovredno)</t>
  </si>
  <si>
    <t>Skupaj postavke  1 - 25</t>
  </si>
  <si>
    <t>Menjava dotrajanih lesenih elemntov ostrešja (ocena količine)</t>
  </si>
  <si>
    <t>Menjava dotrajanih lesenih oblog napuščev z opleskanim smrekovim opažem (ocena količine)</t>
  </si>
  <si>
    <t>Oblaganje s farmacel ploščami:</t>
  </si>
  <si>
    <t xml:space="preserve">kot obloga parapeta oken v mansardi in vetrolov na zunanji strani, vključno s fugiranjem stikov in pritrjevanjem na obstoječo leseno podkonstrukcijo. Pred polaganjem plošč se odstrani lesena obloga in izvede toplotna izolacija obstoječe stene s kameno volno deb 8 cm. </t>
  </si>
  <si>
    <t>III</t>
  </si>
  <si>
    <t>OŠ Telovadnica MUTA</t>
  </si>
  <si>
    <t>Zidna obroba iz barvne pločevine RŠ 78 cm</t>
  </si>
  <si>
    <t>alu žaluzija na ročni pogon širine 80 mm</t>
  </si>
  <si>
    <t>4x120/180 cm, 2x fiksno, 2x z odpiranjem</t>
  </si>
  <si>
    <t>3x120/180 cm,1x fiksno, 2x z odpiranjem</t>
  </si>
  <si>
    <t>trapezno 95/95-210 cm, fiksno</t>
  </si>
  <si>
    <t>trapezno 145/120-330 cm, fiksno</t>
  </si>
  <si>
    <t>Odstranitev obstoječe strešne kritine komplet z vsemi opaži, letvami, stelovodom in pripadajočimi kleparskimi izdelki kot so zidne, čelne obrobe, žlote, točkovni,linijski snegobrani, kape in obrobe oddušnikov, anten, odkapne pločevine vključno z odvozom na komunalno deponijo in plačilom pristojbin:</t>
  </si>
  <si>
    <t>vrata 120+25/210+70 cm</t>
  </si>
  <si>
    <t>vrata 90/200 cm</t>
  </si>
  <si>
    <t>Demontaža in montaža po izvedbi fasade, vključno z novimi nosilci in konzolami:</t>
  </si>
  <si>
    <t>Odtočna meteorna cev</t>
  </si>
  <si>
    <t xml:space="preserve">Strelovod </t>
  </si>
  <si>
    <t>Prezračevalna rešetka, vel. cca. 25*25cm</t>
  </si>
  <si>
    <t>Prezračevalna rešetka - vel. cca. 60*80cm</t>
  </si>
  <si>
    <t>Velikost 8x3,80/2,50 m z alu profili in varnostnim steklom:</t>
  </si>
  <si>
    <t xml:space="preserve">velikost posameznega okna 3,80*2,50 m, razdeljeno na 3 polja 1,25/2,50 m. </t>
  </si>
  <si>
    <t xml:space="preserve">nosilni profili s prekinjenim toplotnim mostom v razstru </t>
  </si>
  <si>
    <t>Fiksna zasteklitev z varnostnim troslojnim steklom (odpormim na udarce)</t>
  </si>
  <si>
    <t xml:space="preserve">Enako kot postavka a, le velikosti 8x3,80/210: </t>
  </si>
  <si>
    <t xml:space="preserve">velikost posameznega okna 3,80/2,10 m, razdeljeno na 3 polja 1,25/2,10 m. </t>
  </si>
  <si>
    <t>Zasteklitev z navadnim troslojnim steklom; stranska dela fiksna, srednji del kombinirano odpiranje</t>
  </si>
  <si>
    <t>Zunanja alu žaluzija na ročni pogon</t>
  </si>
  <si>
    <t>Odstranitev kopilit stekla, oken</t>
  </si>
  <si>
    <t>Zidanje zidu</t>
  </si>
  <si>
    <t>Zidanje zidu s penjenim betonom (siporex)</t>
  </si>
  <si>
    <t>Grobi in fini omet sten</t>
  </si>
  <si>
    <t>Kitanje in dvakratni oplesk sten</t>
  </si>
  <si>
    <t>samo na notranji strani</t>
  </si>
  <si>
    <t>iz izolacijskih lamel iz kamene volne deb. 16 cm, z mrežico, zaključnim fasadnim ometom, pritrdilnim materialom in vsem materialom za izvedbo in zaključnim odkapnim profilom.</t>
  </si>
  <si>
    <t>Demontaža in montaža zidne obrobe na vetrolovu po izvedbi fasade:</t>
  </si>
  <si>
    <t xml:space="preserve">    PRIPRAVLJALNA DELA</t>
  </si>
  <si>
    <t>zunanja polica barva alu, RŠ 20 cm</t>
  </si>
  <si>
    <t>V enotnih cenah je že zajet delovni oder do višine fasade 4,5 m.</t>
  </si>
  <si>
    <t>V enotnih cenah oziroma ponudbi so zajeta tudi vsa pripravljalna dela, ukrepi za varno delo, delovni odri, zaščita gradbišča in podobno.</t>
  </si>
  <si>
    <t>Z odstranjeno kritino je potrebno ravnati  v skladu z zakonodajo o ravnanju z odpadki, ki nastanejo pri gradbenih delih.</t>
  </si>
  <si>
    <t>c</t>
  </si>
  <si>
    <t>d</t>
  </si>
  <si>
    <t>e</t>
  </si>
  <si>
    <t>NOVO 2x90/135 cm, 1x fiksno, 1x z odpiranjem (staro okno je dimenzij 180/270 cm)</t>
  </si>
  <si>
    <t>NOVO 2x90/90 cm, 1x fiksno, 1x z odpiranjem (staro okno je dimenzij 180/270 cm)</t>
  </si>
  <si>
    <t>sestavljeno okno (900/220 cm); sestavljeno iz štirih delov; posamezni element (225/220 cm) in sicer 150/220 cm - fiksno + 75/220 cm - z odpiranjem</t>
  </si>
  <si>
    <t>sestavljeno okno (900/155 cm); sestavljeno iz štirih delov; posamezni element (225/155 cm) in sicer 150/155 cm - fiksno + 75/155 cm - z odpiranjem</t>
  </si>
  <si>
    <t>Pokrivanje frčad s pločevinasto strešno kritino komplet z dobavo in montažo s predhodnim polaganjem lepenke na kosmati opaž</t>
  </si>
  <si>
    <t>OKNA OŠ</t>
  </si>
  <si>
    <t>PVC okna</t>
  </si>
  <si>
    <t>STREHA</t>
  </si>
  <si>
    <t>Zasteklitev s troslojnim steklom Ug &lt;0,8 W/m2K</t>
  </si>
  <si>
    <t>Toplotna izolativnost okna Uw &lt; 1,0 W/m2K</t>
  </si>
  <si>
    <t>SKUPAJ TELOVADNICA</t>
  </si>
  <si>
    <r>
      <t>Opombe</t>
    </r>
    <r>
      <rPr>
        <b/>
        <sz val="11"/>
        <rFont val="Arial"/>
        <family val="2"/>
        <charset val="238"/>
      </rPr>
      <t>: 
Na vseh posameznih dvižnih vodih iz razdelilca ogrevanja se zamenjajo obtočne črpalke z frekvenčno regulacijo, vsled tega pa se bistveno zmanjša tudi poraba energije za delovanje črpalk.
Potrebna je tudi zamenjava pripadajočih dotrajanih armatur.
Tudi če ni posebej omenjeno, se pri vsaki poziciji zahteva dobava in montaža oz. vgradnja opreme. 
Vsi materiali in strojna oprema mora ustrezati veljavnim predpisom in standardom ter biti opremljena z atesti o ustreznosti oz. izjavami o skladnosti izdelka.
Pri izdelavi ponudbe si mora izvajalec ogledati trenutno stanje na objektu!</t>
    </r>
  </si>
  <si>
    <r>
      <t>Opombe</t>
    </r>
    <r>
      <rPr>
        <b/>
        <sz val="11"/>
        <rFont val="Arial"/>
        <family val="2"/>
        <charset val="238"/>
      </rPr>
      <t>: 
Vsi materiali in strojna oprema mora ustrezati veljavnim predpisom in standardom ter biti opremljena z atesti o ustreznosti oz. izjavami o skladnosti izdelka.
Pri izdelavi ponudbe si mora izvajalec ogledati trenutno stanje na objektu!</t>
    </r>
  </si>
  <si>
    <t xml:space="preserve">PROJEKTANTSKA VREDNOST DEL </t>
  </si>
  <si>
    <r>
      <t>Opombe</t>
    </r>
    <r>
      <rPr>
        <b/>
        <sz val="11"/>
        <rFont val="Arial"/>
        <family val="2"/>
        <charset val="238"/>
      </rPr>
      <t>: 
Pri optimizaciji ogrevnih sistemov je predvidena tudi zamenjava navadnih ventilov na vseh radiatorjih s termostatskimi ventili z možnostjo prednastavitve pretoka.
Tudi če ni posebej omenjeno, se pri vsaki poziciji zahteva dobava in montaža oz. vgradnja opreme. 
Vsi materiali in strojna oprema mora ustrezati veljavnim predpisom in standardom ter biti opremljena z atesti o ustreznosti oz. izjavami o skladnosti izdelka.
Pri izdelavi ponudbe si mora izvajalec ogledati trenutno stanje na objektu!</t>
    </r>
  </si>
  <si>
    <t xml:space="preserve">Zaščitni ovoj ogrevne in hladilne vode vodenih pod vidno izdelan iz Al pločevine in spet s kniping </t>
  </si>
  <si>
    <t>vijaki</t>
  </si>
  <si>
    <t>UGODNOSTI IZVAJALCA - POPUST</t>
  </si>
  <si>
    <t>Datum:</t>
  </si>
  <si>
    <t>Opcija ponudbe:</t>
  </si>
  <si>
    <t>Ponudnik:</t>
  </si>
  <si>
    <t>Opombe:</t>
  </si>
  <si>
    <t>PREDRAČUN ŠT.</t>
  </si>
  <si>
    <t>PRIPRAVLJALNA DELA</t>
  </si>
  <si>
    <t>SKUPAJ PRIPRAVLJALNA DELA I OŠPP MUTA</t>
  </si>
  <si>
    <t>SKUPAJ PRIPRAVLJALNA DELA II OŠ MUTA telovadnica</t>
  </si>
  <si>
    <t>SKUPAJ PRIPRAVLJALNA DELA III OŠ MUTA</t>
  </si>
  <si>
    <t>Z B I R  VSEH DEL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</si>
</sst>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yyyy;@"/>
    <numFmt numFmtId="165" formatCode="0.0"/>
    <numFmt numFmtId="166" formatCode="#,##0.00\ &quot;SIT&quot;"/>
    <numFmt numFmtId="167" formatCode="#,##0.00_ ;\-#,##0.00\ "/>
    <numFmt numFmtId="168" formatCode="#,###"/>
    <numFmt numFmtId="169" formatCode="#,##0.00_ ;\-#,##0.00\ ;;"/>
  </numFmts>
  <fonts count="64" x14ac:knownFonts="1">
    <font>
      <sz val="10"/>
      <color theme="1"/>
      <name val="Arial"/>
      <family val="2"/>
      <charset val="238"/>
    </font>
    <font>
      <b/>
      <sz val="10"/>
      <color theme="1"/>
      <name val="Arial"/>
      <family val="2"/>
      <charset val="238"/>
    </font>
    <font>
      <sz val="10"/>
      <name val="Arial CE"/>
      <charset val="238"/>
    </font>
    <font>
      <sz val="11"/>
      <color indexed="10"/>
      <name val="Calibri"/>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family val="2"/>
      <charset val="238"/>
    </font>
    <font>
      <b/>
      <sz val="10"/>
      <name val="Arial"/>
      <family val="2"/>
      <charset val="238"/>
    </font>
    <font>
      <b/>
      <sz val="14"/>
      <name val="Arial"/>
      <family val="2"/>
      <charset val="238"/>
    </font>
    <font>
      <sz val="13"/>
      <name val="Arial"/>
      <family val="2"/>
      <charset val="238"/>
    </font>
    <font>
      <b/>
      <sz val="13"/>
      <name val="Arial"/>
      <family val="2"/>
      <charset val="238"/>
    </font>
    <font>
      <sz val="14"/>
      <name val="Arial"/>
      <family val="2"/>
      <charset val="238"/>
    </font>
    <font>
      <b/>
      <sz val="12"/>
      <name val="Arial"/>
      <family val="2"/>
      <charset val="238"/>
    </font>
    <font>
      <sz val="12"/>
      <name val="Arial"/>
      <family val="2"/>
      <charset val="238"/>
    </font>
    <font>
      <sz val="11"/>
      <name val="Arial"/>
      <family val="2"/>
      <charset val="238"/>
    </font>
    <font>
      <b/>
      <sz val="11"/>
      <name val="Arial"/>
      <family val="2"/>
      <charset val="238"/>
    </font>
    <font>
      <b/>
      <sz val="16"/>
      <name val="Arial"/>
      <family val="2"/>
      <charset val="238"/>
    </font>
    <font>
      <b/>
      <sz val="18"/>
      <name val="Arial"/>
      <family val="2"/>
      <charset val="238"/>
    </font>
    <font>
      <sz val="12"/>
      <color theme="1"/>
      <name val="Arial"/>
      <family val="2"/>
      <charset val="238"/>
    </font>
    <font>
      <b/>
      <sz val="11"/>
      <color theme="1"/>
      <name val="Arial"/>
      <family val="2"/>
      <charset val="238"/>
    </font>
    <font>
      <sz val="11"/>
      <color theme="1"/>
      <name val="Arial"/>
      <family val="2"/>
      <charset val="238"/>
    </font>
    <font>
      <sz val="10"/>
      <color theme="1"/>
      <name val="Arial"/>
      <family val="2"/>
      <charset val="238"/>
    </font>
    <font>
      <b/>
      <sz val="14"/>
      <color theme="1"/>
      <name val="Arial"/>
      <family val="2"/>
      <charset val="238"/>
    </font>
    <font>
      <sz val="10"/>
      <color rgb="FFFF0000"/>
      <name val="Arial"/>
      <family val="2"/>
      <charset val="238"/>
    </font>
    <font>
      <b/>
      <sz val="10"/>
      <name val="Arial CE"/>
      <family val="2"/>
      <charset val="238"/>
    </font>
    <font>
      <b/>
      <sz val="10"/>
      <color indexed="8"/>
      <name val="Arial"/>
      <family val="2"/>
    </font>
    <font>
      <b/>
      <sz val="10"/>
      <name val="Arial CE"/>
      <charset val="238"/>
    </font>
    <font>
      <sz val="8"/>
      <name val="Arial CE"/>
      <charset val="238"/>
    </font>
    <font>
      <sz val="10"/>
      <color rgb="FFFF0000"/>
      <name val="Arial CE"/>
      <charset val="238"/>
    </font>
    <font>
      <sz val="10"/>
      <name val="Arial CE"/>
      <family val="2"/>
      <charset val="238"/>
    </font>
    <font>
      <b/>
      <sz val="14"/>
      <name val="Arial CE"/>
      <family val="2"/>
      <charset val="238"/>
    </font>
    <font>
      <sz val="9"/>
      <name val="Arial CE"/>
      <family val="2"/>
      <charset val="238"/>
    </font>
    <font>
      <sz val="10"/>
      <name val="Symbol"/>
      <family val="1"/>
      <charset val="2"/>
    </font>
    <font>
      <sz val="14"/>
      <name val="Arial CE"/>
      <family val="2"/>
      <charset val="238"/>
    </font>
    <font>
      <b/>
      <sz val="16"/>
      <name val="Arial CE"/>
      <family val="2"/>
      <charset val="238"/>
    </font>
    <font>
      <sz val="8"/>
      <name val="Arial"/>
      <family val="2"/>
      <charset val="238"/>
    </font>
    <font>
      <b/>
      <sz val="10"/>
      <color indexed="8"/>
      <name val="Arial"/>
      <family val="2"/>
      <charset val="238"/>
    </font>
    <font>
      <sz val="9"/>
      <name val="Arial"/>
      <family val="2"/>
      <charset val="238"/>
    </font>
    <font>
      <vertAlign val="superscript"/>
      <sz val="11"/>
      <name val="Arial"/>
      <family val="2"/>
      <charset val="238"/>
    </font>
    <font>
      <sz val="11"/>
      <color rgb="FFFF0000"/>
      <name val="Arial"/>
      <family val="2"/>
      <charset val="238"/>
    </font>
    <font>
      <b/>
      <sz val="11"/>
      <color rgb="FFFF0000"/>
      <name val="Arial"/>
      <family val="2"/>
      <charset val="238"/>
    </font>
    <font>
      <sz val="11"/>
      <name val="Arial CE"/>
      <family val="2"/>
      <charset val="238"/>
    </font>
    <font>
      <b/>
      <sz val="11"/>
      <name val="Arial CE"/>
      <family val="2"/>
      <charset val="238"/>
    </font>
    <font>
      <sz val="11"/>
      <color rgb="FFFF0000"/>
      <name val="Arial CE"/>
      <charset val="238"/>
    </font>
    <font>
      <sz val="11"/>
      <name val="Arial CE"/>
      <charset val="238"/>
    </font>
    <font>
      <b/>
      <sz val="11"/>
      <color indexed="8"/>
      <name val="Arial"/>
      <family val="2"/>
      <charset val="238"/>
    </font>
    <font>
      <b/>
      <u/>
      <sz val="11"/>
      <name val="Arial"/>
      <family val="2"/>
      <charset val="238"/>
    </font>
    <font>
      <sz val="11"/>
      <color indexed="8"/>
      <name val="Arial"/>
      <family val="2"/>
      <charset val="238"/>
    </font>
    <font>
      <b/>
      <sz val="15"/>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theme="0" tint="-0.249977111117893"/>
        <bgColor indexed="64"/>
      </patternFill>
    </fill>
  </fills>
  <borders count="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s>
  <cellStyleXfs count="53">
    <xf numFmtId="0" fontId="0" fillId="0" borderId="0"/>
    <xf numFmtId="0" fontId="2" fillId="0" borderId="0"/>
    <xf numFmtId="0" fontId="2" fillId="0" borderId="0"/>
    <xf numFmtId="9" fontId="2" fillId="0" borderId="0" applyFont="0" applyFill="0" applyBorder="0" applyAlignment="0" applyProtection="0"/>
    <xf numFmtId="0" fontId="5" fillId="2" borderId="0" applyNumberFormat="0" applyBorder="0" applyAlignment="0" applyProtection="0"/>
    <xf numFmtId="0" fontId="4"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2"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15" borderId="0" applyNumberFormat="0" applyBorder="0" applyAlignment="0" applyProtection="0"/>
    <xf numFmtId="0" fontId="6" fillId="8" borderId="0" applyNumberFormat="0" applyBorder="0" applyAlignment="0" applyProtection="0"/>
    <xf numFmtId="0" fontId="7" fillId="4" borderId="0" applyNumberFormat="0" applyBorder="0" applyAlignment="0" applyProtection="0"/>
    <xf numFmtId="0" fontId="8" fillId="16" borderId="6" applyNumberFormat="0" applyAlignment="0" applyProtection="0"/>
    <xf numFmtId="0" fontId="9" fillId="0" borderId="0" applyNumberFormat="0" applyFill="0" applyBorder="0" applyAlignment="0" applyProtection="0"/>
    <xf numFmtId="0" fontId="10" fillId="0" borderId="7" applyNumberFormat="0" applyFill="0" applyAlignment="0" applyProtection="0"/>
    <xf numFmtId="0" fontId="11" fillId="0" borderId="8" applyNumberFormat="0" applyFill="0" applyAlignment="0" applyProtection="0"/>
    <xf numFmtId="0" fontId="12" fillId="0" borderId="9" applyNumberFormat="0" applyFill="0" applyAlignment="0" applyProtection="0"/>
    <xf numFmtId="0" fontId="12" fillId="0" borderId="0" applyNumberFormat="0" applyFill="0" applyBorder="0" applyAlignment="0" applyProtection="0"/>
    <xf numFmtId="0" fontId="2" fillId="0" borderId="0"/>
    <xf numFmtId="0" fontId="13" fillId="17" borderId="0" applyNumberFormat="0" applyBorder="0" applyAlignment="0" applyProtection="0"/>
    <xf numFmtId="9" fontId="4" fillId="0" borderId="0" applyFont="0" applyFill="0" applyBorder="0" applyAlignment="0" applyProtection="0"/>
    <xf numFmtId="0" fontId="2" fillId="18" borderId="1" applyNumberFormat="0" applyFont="0" applyAlignment="0" applyProtection="0"/>
    <xf numFmtId="0" fontId="3" fillId="0" borderId="0" applyNumberFormat="0" applyFill="0" applyBorder="0" applyAlignment="0" applyProtection="0"/>
    <xf numFmtId="0" fontId="14" fillId="0" borderId="0" applyNumberFormat="0" applyFill="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7" borderId="0" applyNumberFormat="0" applyBorder="0" applyAlignment="0" applyProtection="0"/>
    <xf numFmtId="0" fontId="6" fillId="15" borderId="0" applyNumberFormat="0" applyBorder="0" applyAlignment="0" applyProtection="0"/>
    <xf numFmtId="0" fontId="6" fillId="22" borderId="0" applyNumberFormat="0" applyBorder="0" applyAlignment="0" applyProtection="0"/>
    <xf numFmtId="0" fontId="15" fillId="0" borderId="10" applyNumberFormat="0" applyFill="0" applyAlignment="0" applyProtection="0"/>
    <xf numFmtId="0" fontId="16" fillId="23" borderId="11" applyNumberFormat="0" applyAlignment="0" applyProtection="0"/>
    <xf numFmtId="0" fontId="17" fillId="16" borderId="12" applyNumberFormat="0" applyAlignment="0" applyProtection="0"/>
    <xf numFmtId="0" fontId="18" fillId="3" borderId="0" applyNumberFormat="0" applyBorder="0" applyAlignment="0" applyProtection="0"/>
    <xf numFmtId="0" fontId="19" fillId="10" borderId="12" applyNumberFormat="0" applyAlignment="0" applyProtection="0"/>
    <xf numFmtId="0" fontId="20" fillId="0" borderId="13" applyNumberFormat="0" applyFill="0" applyAlignment="0" applyProtection="0"/>
    <xf numFmtId="0" fontId="21" fillId="0" borderId="0"/>
    <xf numFmtId="0" fontId="21" fillId="0" borderId="0"/>
    <xf numFmtId="9" fontId="21" fillId="0" borderId="0" applyFont="0" applyFill="0" applyBorder="0" applyAlignment="0" applyProtection="0"/>
    <xf numFmtId="0" fontId="4" fillId="0" borderId="0"/>
    <xf numFmtId="0" fontId="2" fillId="0" borderId="0"/>
  </cellStyleXfs>
  <cellXfs count="408">
    <xf numFmtId="0" fontId="0" fillId="0" borderId="0" xfId="0"/>
    <xf numFmtId="0" fontId="1" fillId="0" borderId="0" xfId="0" applyFont="1"/>
    <xf numFmtId="49" fontId="22" fillId="0" borderId="0" xfId="1" applyNumberFormat="1" applyFont="1" applyFill="1" applyBorder="1" applyAlignment="1" applyProtection="1">
      <alignment vertical="top"/>
    </xf>
    <xf numFmtId="0" fontId="0" fillId="0" borderId="0" xfId="0" applyFont="1"/>
    <xf numFmtId="49" fontId="21" fillId="0" borderId="0" xfId="1" applyNumberFormat="1" applyFont="1" applyFill="1" applyBorder="1" applyAlignment="1" applyProtection="1">
      <alignment vertical="top"/>
    </xf>
    <xf numFmtId="0" fontId="23" fillId="0" borderId="0" xfId="30" applyFont="1" applyProtection="1"/>
    <xf numFmtId="0" fontId="28" fillId="0" borderId="0" xfId="48" applyFont="1" applyAlignment="1" applyProtection="1">
      <alignment horizontal="left"/>
    </xf>
    <xf numFmtId="2" fontId="22" fillId="0" borderId="15" xfId="49" applyNumberFormat="1" applyFont="1" applyBorder="1" applyAlignment="1" applyProtection="1">
      <alignment horizontal="left" vertical="center" wrapText="1" indent="1"/>
    </xf>
    <xf numFmtId="4" fontId="22" fillId="0" borderId="0" xfId="30" applyNumberFormat="1" applyFont="1" applyProtection="1"/>
    <xf numFmtId="0" fontId="21" fillId="0" borderId="0" xfId="49" applyFont="1" applyProtection="1"/>
    <xf numFmtId="4" fontId="21" fillId="0" borderId="0" xfId="49" applyNumberFormat="1" applyFont="1" applyProtection="1"/>
    <xf numFmtId="0" fontId="21" fillId="0" borderId="0" xfId="30" applyFont="1" applyProtection="1"/>
    <xf numFmtId="4" fontId="21" fillId="0" borderId="0" xfId="30" applyNumberFormat="1" applyFont="1" applyProtection="1"/>
    <xf numFmtId="4" fontId="22" fillId="0" borderId="0" xfId="49" applyNumberFormat="1" applyFont="1" applyAlignment="1" applyProtection="1">
      <alignment horizontal="right"/>
    </xf>
    <xf numFmtId="0" fontId="23" fillId="0" borderId="0" xfId="49" applyFont="1" applyAlignment="1" applyProtection="1">
      <alignment horizontal="center"/>
    </xf>
    <xf numFmtId="2" fontId="22" fillId="0" borderId="14" xfId="49" applyNumberFormat="1" applyFont="1" applyBorder="1" applyAlignment="1" applyProtection="1">
      <alignment horizontal="center" vertical="center" wrapText="1"/>
    </xf>
    <xf numFmtId="2" fontId="22" fillId="0" borderId="0" xfId="49" applyNumberFormat="1" applyFont="1" applyBorder="1" applyAlignment="1" applyProtection="1">
      <alignment vertical="center"/>
    </xf>
    <xf numFmtId="4" fontId="22" fillId="0" borderId="0" xfId="49" applyNumberFormat="1" applyFont="1" applyBorder="1" applyAlignment="1" applyProtection="1">
      <alignment horizontal="right" vertical="center"/>
    </xf>
    <xf numFmtId="2" fontId="22" fillId="0" borderId="2" xfId="49" applyNumberFormat="1" applyFont="1" applyBorder="1" applyAlignment="1" applyProtection="1">
      <alignment vertical="center"/>
    </xf>
    <xf numFmtId="0" fontId="24" fillId="0" borderId="0" xfId="48" applyFont="1" applyProtection="1"/>
    <xf numFmtId="4" fontId="21" fillId="0" borderId="0" xfId="30" applyNumberFormat="1" applyFont="1" applyBorder="1" applyProtection="1"/>
    <xf numFmtId="4" fontId="21" fillId="0" borderId="0" xfId="49" applyNumberFormat="1" applyFont="1" applyBorder="1" applyProtection="1"/>
    <xf numFmtId="0" fontId="26" fillId="0" borderId="0" xfId="48" applyFont="1" applyProtection="1"/>
    <xf numFmtId="4" fontId="22" fillId="0" borderId="0" xfId="49" applyNumberFormat="1" applyFont="1" applyFill="1" applyBorder="1" applyAlignment="1" applyProtection="1">
      <alignment horizontal="right" vertical="center"/>
    </xf>
    <xf numFmtId="0" fontId="29" fillId="0" borderId="0" xfId="48" applyFont="1" applyFill="1" applyProtection="1"/>
    <xf numFmtId="4" fontId="29" fillId="0" borderId="0" xfId="48" applyNumberFormat="1" applyFont="1" applyFill="1" applyProtection="1"/>
    <xf numFmtId="0" fontId="28" fillId="0" borderId="0" xfId="30" applyFont="1" applyProtection="1"/>
    <xf numFmtId="3" fontId="21" fillId="0" borderId="0" xfId="30" applyNumberFormat="1" applyFont="1" applyProtection="1"/>
    <xf numFmtId="3" fontId="24" fillId="0" borderId="0" xfId="48" applyNumberFormat="1" applyFont="1" applyProtection="1"/>
    <xf numFmtId="0" fontId="28" fillId="0" borderId="0" xfId="48" applyFont="1" applyProtection="1"/>
    <xf numFmtId="4" fontId="22" fillId="0" borderId="14" xfId="49" applyNumberFormat="1" applyFont="1" applyBorder="1" applyAlignment="1" applyProtection="1">
      <alignment horizontal="center" vertical="center"/>
    </xf>
    <xf numFmtId="2" fontId="25" fillId="0" borderId="4" xfId="49" applyNumberFormat="1" applyFont="1" applyFill="1" applyBorder="1" applyAlignment="1" applyProtection="1">
      <alignment vertical="center" wrapText="1"/>
    </xf>
    <xf numFmtId="4" fontId="24" fillId="0" borderId="21" xfId="49" applyNumberFormat="1" applyFont="1" applyFill="1" applyBorder="1" applyAlignment="1" applyProtection="1">
      <alignment horizontal="left" vertical="center"/>
    </xf>
    <xf numFmtId="0" fontId="32" fillId="0" borderId="0" xfId="49" applyFont="1" applyAlignment="1" applyProtection="1">
      <alignment horizontal="center"/>
    </xf>
    <xf numFmtId="4" fontId="29" fillId="0" borderId="0" xfId="48" applyNumberFormat="1" applyFont="1" applyFill="1" applyBorder="1" applyProtection="1"/>
    <xf numFmtId="3" fontId="29" fillId="0" borderId="0" xfId="48" applyNumberFormat="1" applyFont="1" applyFill="1" applyProtection="1"/>
    <xf numFmtId="0" fontId="21" fillId="0" borderId="0" xfId="48" applyFont="1" applyFill="1" applyProtection="1"/>
    <xf numFmtId="4" fontId="21" fillId="0" borderId="0" xfId="48" applyNumberFormat="1" applyFont="1" applyFill="1" applyProtection="1"/>
    <xf numFmtId="4" fontId="21" fillId="0" borderId="0" xfId="48" applyNumberFormat="1" applyFont="1" applyFill="1" applyBorder="1" applyProtection="1"/>
    <xf numFmtId="3" fontId="21" fillId="0" borderId="0" xfId="48" applyNumberFormat="1" applyFont="1" applyFill="1" applyProtection="1"/>
    <xf numFmtId="49" fontId="30" fillId="0" borderId="0" xfId="2" applyNumberFormat="1" applyFont="1" applyFill="1" applyBorder="1" applyAlignment="1" applyProtection="1">
      <alignment horizontal="center" vertical="top"/>
    </xf>
    <xf numFmtId="2" fontId="30" fillId="0" borderId="0" xfId="2" applyNumberFormat="1" applyFont="1" applyFill="1" applyBorder="1" applyAlignment="1" applyProtection="1">
      <alignment horizontal="left" vertical="justify" wrapText="1"/>
    </xf>
    <xf numFmtId="4" fontId="30" fillId="0" borderId="0" xfId="2" applyNumberFormat="1" applyFont="1" applyFill="1" applyBorder="1" applyAlignment="1" applyProtection="1">
      <alignment vertical="top" wrapText="1"/>
    </xf>
    <xf numFmtId="2" fontId="29" fillId="0" borderId="0" xfId="2" applyNumberFormat="1" applyFont="1" applyFill="1" applyBorder="1" applyAlignment="1" applyProtection="1">
      <alignment horizontal="left" vertical="center" wrapText="1"/>
    </xf>
    <xf numFmtId="4" fontId="29" fillId="0" borderId="0" xfId="2" applyNumberFormat="1" applyFont="1" applyFill="1" applyBorder="1" applyAlignment="1" applyProtection="1">
      <alignment horizontal="center" vertical="center"/>
    </xf>
    <xf numFmtId="4" fontId="29" fillId="0" borderId="0" xfId="2" applyNumberFormat="1" applyFont="1" applyFill="1" applyBorder="1" applyAlignment="1" applyProtection="1">
      <alignment vertical="center"/>
    </xf>
    <xf numFmtId="2" fontId="29" fillId="0" borderId="0" xfId="2" applyNumberFormat="1" applyFont="1" applyFill="1" applyBorder="1" applyAlignment="1" applyProtection="1">
      <alignment horizontal="right" vertical="center"/>
    </xf>
    <xf numFmtId="2" fontId="29" fillId="0" borderId="0" xfId="2" applyNumberFormat="1" applyFont="1" applyFill="1" applyBorder="1" applyAlignment="1" applyProtection="1">
      <alignment horizontal="left" vertical="justify" wrapText="1"/>
    </xf>
    <xf numFmtId="49" fontId="4" fillId="0" borderId="0" xfId="1" applyNumberFormat="1" applyFont="1" applyFill="1" applyBorder="1" applyAlignment="1" applyProtection="1">
      <alignment vertical="top"/>
    </xf>
    <xf numFmtId="4" fontId="4" fillId="0" borderId="0" xfId="49" applyNumberFormat="1" applyFont="1" applyBorder="1" applyAlignment="1" applyProtection="1">
      <alignment vertical="center"/>
    </xf>
    <xf numFmtId="3" fontId="4" fillId="0" borderId="0" xfId="48" applyNumberFormat="1" applyFont="1" applyAlignment="1" applyProtection="1">
      <alignment vertical="center"/>
    </xf>
    <xf numFmtId="4" fontId="4" fillId="0" borderId="17" xfId="49" applyNumberFormat="1" applyFont="1" applyBorder="1" applyAlignment="1" applyProtection="1">
      <alignment vertical="center"/>
    </xf>
    <xf numFmtId="10" fontId="4" fillId="0" borderId="2" xfId="50" applyNumberFormat="1" applyFont="1" applyBorder="1" applyAlignment="1" applyProtection="1">
      <alignment horizontal="center" vertical="center"/>
    </xf>
    <xf numFmtId="0" fontId="0" fillId="0" borderId="0" xfId="0" applyFill="1" applyBorder="1" applyProtection="1"/>
    <xf numFmtId="0" fontId="0" fillId="0" borderId="0" xfId="0" applyFill="1" applyBorder="1" applyAlignment="1" applyProtection="1">
      <alignment horizontal="left" wrapText="1"/>
    </xf>
    <xf numFmtId="0" fontId="39" fillId="0" borderId="0" xfId="0" applyFont="1" applyFill="1" applyBorder="1" applyAlignment="1" applyProtection="1">
      <alignment horizontal="center"/>
    </xf>
    <xf numFmtId="49" fontId="0" fillId="0" borderId="0" xfId="0" applyNumberFormat="1" applyFill="1" applyBorder="1" applyAlignment="1" applyProtection="1">
      <alignment horizontal="center"/>
    </xf>
    <xf numFmtId="4" fontId="40" fillId="0" borderId="0" xfId="0" applyNumberFormat="1" applyFont="1" applyBorder="1" applyAlignment="1">
      <alignment wrapText="1"/>
    </xf>
    <xf numFmtId="166" fontId="0" fillId="0" borderId="0" xfId="0" applyNumberFormat="1" applyFill="1" applyBorder="1" applyProtection="1"/>
    <xf numFmtId="2" fontId="23" fillId="0" borderId="0" xfId="0" applyNumberFormat="1" applyFont="1" applyAlignment="1" applyProtection="1">
      <alignment vertical="center"/>
    </xf>
    <xf numFmtId="2" fontId="4" fillId="0" borderId="0" xfId="0" applyNumberFormat="1" applyFont="1" applyAlignment="1" applyProtection="1">
      <alignment horizontal="left"/>
    </xf>
    <xf numFmtId="4" fontId="0" fillId="0" borderId="0" xfId="0" applyNumberFormat="1" applyAlignment="1">
      <alignment horizontal="center"/>
    </xf>
    <xf numFmtId="4" fontId="0" fillId="0" borderId="0" xfId="0" applyNumberFormat="1"/>
    <xf numFmtId="0" fontId="27" fillId="0" borderId="0" xfId="0" applyFont="1" applyAlignment="1">
      <alignment vertical="top"/>
    </xf>
    <xf numFmtId="2" fontId="22" fillId="0" borderId="4" xfId="0" applyNumberFormat="1" applyFont="1" applyBorder="1" applyAlignment="1" applyProtection="1">
      <alignment horizontal="left" vertical="top"/>
    </xf>
    <xf numFmtId="2" fontId="4" fillId="0" borderId="22" xfId="0" applyNumberFormat="1" applyFont="1" applyBorder="1" applyAlignment="1" applyProtection="1">
      <alignment horizontal="left"/>
    </xf>
    <xf numFmtId="4" fontId="0" fillId="0" borderId="22" xfId="0" applyNumberFormat="1" applyBorder="1" applyAlignment="1">
      <alignment horizontal="center"/>
    </xf>
    <xf numFmtId="4" fontId="41" fillId="0" borderId="22" xfId="0" applyNumberFormat="1" applyFont="1" applyBorder="1"/>
    <xf numFmtId="2" fontId="22" fillId="0" borderId="0" xfId="0" applyNumberFormat="1" applyFont="1" applyBorder="1" applyAlignment="1" applyProtection="1">
      <alignment horizontal="left" vertical="top"/>
    </xf>
    <xf numFmtId="2" fontId="4" fillId="0" borderId="0" xfId="0" applyNumberFormat="1" applyFont="1" applyBorder="1" applyAlignment="1" applyProtection="1">
      <alignment horizontal="left"/>
    </xf>
    <xf numFmtId="4" fontId="0" fillId="0" borderId="0" xfId="0" applyNumberFormat="1" applyBorder="1" applyAlignment="1">
      <alignment horizontal="center"/>
    </xf>
    <xf numFmtId="4" fontId="41" fillId="0" borderId="0" xfId="0" applyNumberFormat="1" applyFont="1" applyBorder="1"/>
    <xf numFmtId="0" fontId="0" fillId="0" borderId="0" xfId="0" applyFill="1" applyBorder="1" applyAlignment="1" applyProtection="1"/>
    <xf numFmtId="0" fontId="0" fillId="0" borderId="0" xfId="0" applyBorder="1" applyAlignment="1"/>
    <xf numFmtId="0" fontId="42" fillId="0" borderId="0" xfId="0" applyFont="1" applyFill="1" applyBorder="1" applyProtection="1"/>
    <xf numFmtId="0" fontId="43" fillId="0" borderId="0" xfId="0" applyFont="1" applyFill="1" applyBorder="1" applyProtection="1"/>
    <xf numFmtId="0" fontId="0" fillId="0" borderId="0" xfId="0" applyFill="1" applyBorder="1" applyAlignment="1" applyProtection="1">
      <alignment horizontal="right"/>
    </xf>
    <xf numFmtId="4" fontId="0" fillId="0" borderId="0" xfId="0" applyNumberFormat="1" applyFill="1" applyBorder="1" applyProtection="1"/>
    <xf numFmtId="0" fontId="0" fillId="0" borderId="0" xfId="0" applyFill="1" applyBorder="1" applyAlignment="1" applyProtection="1">
      <alignment horizontal="center"/>
    </xf>
    <xf numFmtId="0" fontId="44" fillId="0" borderId="0" xfId="0" applyFont="1" applyBorder="1" applyAlignment="1">
      <alignment horizontal="center"/>
    </xf>
    <xf numFmtId="0" fontId="0" fillId="0" borderId="0" xfId="0" applyFill="1" applyBorder="1" applyAlignment="1" applyProtection="1">
      <alignment horizontal="center" wrapText="1"/>
    </xf>
    <xf numFmtId="0" fontId="44" fillId="0" borderId="0" xfId="0" applyFont="1" applyBorder="1" applyAlignment="1">
      <alignment vertical="top" wrapText="1"/>
    </xf>
    <xf numFmtId="0" fontId="45" fillId="0" borderId="0" xfId="0" applyFont="1" applyFill="1" applyBorder="1" applyProtection="1"/>
    <xf numFmtId="0" fontId="45" fillId="0" borderId="0" xfId="0" applyFont="1" applyFill="1" applyBorder="1" applyAlignment="1" applyProtection="1">
      <alignment horizontal="left" wrapText="1"/>
    </xf>
    <xf numFmtId="0" fontId="44" fillId="0" borderId="0" xfId="0" applyFont="1" applyBorder="1" applyAlignment="1">
      <alignment horizontal="center" vertical="top" wrapText="1"/>
    </xf>
    <xf numFmtId="0" fontId="46" fillId="0" borderId="0" xfId="0" applyFont="1" applyBorder="1" applyAlignment="1">
      <alignment horizontal="center"/>
    </xf>
    <xf numFmtId="0" fontId="0" fillId="0" borderId="0" xfId="0" applyFill="1" applyBorder="1" applyAlignment="1" applyProtection="1">
      <alignment wrapText="1"/>
    </xf>
    <xf numFmtId="0" fontId="47" fillId="0" borderId="0" xfId="0" applyFont="1" applyBorder="1" applyAlignment="1">
      <alignment horizontal="justify"/>
    </xf>
    <xf numFmtId="0" fontId="48" fillId="0" borderId="0" xfId="0" applyFont="1" applyFill="1" applyBorder="1" applyProtection="1"/>
    <xf numFmtId="0" fontId="49" fillId="0" borderId="0" xfId="0" applyFont="1" applyFill="1" applyBorder="1" applyAlignment="1" applyProtection="1">
      <alignment textRotation="90" wrapText="1"/>
    </xf>
    <xf numFmtId="0" fontId="49" fillId="0" borderId="0" xfId="0" applyFont="1" applyFill="1" applyBorder="1" applyAlignment="1" applyProtection="1">
      <alignment horizontal="left" wrapText="1"/>
    </xf>
    <xf numFmtId="0" fontId="49" fillId="0" borderId="0" xfId="0" applyFont="1" applyFill="1" applyBorder="1" applyProtection="1"/>
    <xf numFmtId="0" fontId="39" fillId="0" borderId="0" xfId="0" applyFont="1" applyFill="1" applyBorder="1" applyAlignment="1" applyProtection="1">
      <alignment horizontal="left" wrapText="1"/>
    </xf>
    <xf numFmtId="0" fontId="0" fillId="0" borderId="0" xfId="0" applyFont="1" applyFill="1" applyBorder="1" applyProtection="1"/>
    <xf numFmtId="49" fontId="0" fillId="0" borderId="0" xfId="1" applyNumberFormat="1" applyFont="1" applyFill="1" applyBorder="1" applyAlignment="1" applyProtection="1">
      <alignment vertical="top"/>
    </xf>
    <xf numFmtId="0" fontId="0" fillId="0" borderId="0" xfId="48" applyFont="1" applyFill="1" applyProtection="1"/>
    <xf numFmtId="0" fontId="0" fillId="0" borderId="3" xfId="0" applyBorder="1" applyAlignment="1"/>
    <xf numFmtId="4" fontId="0" fillId="0" borderId="3" xfId="0" applyNumberFormat="1" applyFill="1" applyBorder="1" applyAlignment="1" applyProtection="1"/>
    <xf numFmtId="0" fontId="27" fillId="0" borderId="0" xfId="51" applyFont="1" applyFill="1" applyAlignment="1">
      <alignment horizontal="center" vertical="top"/>
    </xf>
    <xf numFmtId="0" fontId="27" fillId="0" borderId="0" xfId="51" applyFont="1" applyFill="1" applyAlignment="1">
      <alignment horizontal="left"/>
    </xf>
    <xf numFmtId="0" fontId="29" fillId="0" borderId="0" xfId="0" applyFont="1" applyAlignment="1">
      <alignment horizontal="left" indent="1"/>
    </xf>
    <xf numFmtId="0" fontId="36" fillId="0" borderId="0" xfId="0" applyFont="1" applyFill="1" applyBorder="1" applyProtection="1"/>
    <xf numFmtId="0" fontId="22" fillId="0" borderId="0" xfId="0" applyFont="1" applyFill="1" applyBorder="1" applyAlignment="1" applyProtection="1">
      <alignment horizontal="left" wrapText="1"/>
    </xf>
    <xf numFmtId="0" fontId="22" fillId="0" borderId="0" xfId="0" applyFont="1" applyFill="1" applyBorder="1" applyAlignment="1" applyProtection="1">
      <alignment horizontal="center"/>
    </xf>
    <xf numFmtId="0" fontId="36" fillId="0" borderId="0" xfId="0" applyFont="1" applyFill="1" applyBorder="1" applyAlignment="1" applyProtection="1"/>
    <xf numFmtId="4" fontId="36" fillId="0" borderId="0" xfId="0" applyNumberFormat="1" applyFont="1" applyFill="1" applyBorder="1" applyProtection="1"/>
    <xf numFmtId="0" fontId="36" fillId="0" borderId="0" xfId="0" applyFont="1" applyFill="1" applyBorder="1" applyAlignment="1" applyProtection="1">
      <alignment horizontal="left" wrapText="1"/>
    </xf>
    <xf numFmtId="49" fontId="36" fillId="0" borderId="0" xfId="0" applyNumberFormat="1" applyFont="1" applyFill="1" applyBorder="1" applyAlignment="1" applyProtection="1">
      <alignment horizontal="center"/>
    </xf>
    <xf numFmtId="4" fontId="51" fillId="0" borderId="0" xfId="0" applyNumberFormat="1" applyFont="1" applyBorder="1" applyAlignment="1">
      <alignment wrapText="1"/>
    </xf>
    <xf numFmtId="166" fontId="36" fillId="0" borderId="0" xfId="0" applyNumberFormat="1" applyFont="1" applyFill="1" applyBorder="1" applyProtection="1"/>
    <xf numFmtId="4" fontId="36" fillId="0" borderId="0" xfId="0" applyNumberFormat="1" applyFont="1" applyAlignment="1">
      <alignment horizontal="center"/>
    </xf>
    <xf numFmtId="4" fontId="36" fillId="0" borderId="0" xfId="0" applyNumberFormat="1" applyFont="1"/>
    <xf numFmtId="4" fontId="36" fillId="0" borderId="22" xfId="0" applyNumberFormat="1" applyFont="1" applyBorder="1" applyAlignment="1">
      <alignment horizontal="center"/>
    </xf>
    <xf numFmtId="4" fontId="22" fillId="0" borderId="22" xfId="0" applyNumberFormat="1" applyFont="1" applyBorder="1"/>
    <xf numFmtId="0" fontId="36" fillId="0" borderId="3" xfId="0" applyFont="1" applyBorder="1" applyAlignment="1"/>
    <xf numFmtId="4" fontId="36" fillId="0" borderId="0" xfId="0" applyNumberFormat="1" applyFont="1" applyBorder="1" applyAlignment="1">
      <alignment horizontal="center"/>
    </xf>
    <xf numFmtId="4" fontId="22" fillId="0" borderId="0" xfId="0" applyNumberFormat="1" applyFont="1" applyBorder="1"/>
    <xf numFmtId="0" fontId="36" fillId="0" borderId="0" xfId="0" applyFont="1" applyBorder="1" applyAlignment="1"/>
    <xf numFmtId="0" fontId="50" fillId="0" borderId="0" xfId="0" applyFont="1" applyFill="1" applyBorder="1" applyProtection="1"/>
    <xf numFmtId="0" fontId="38" fillId="0" borderId="0" xfId="0" applyFont="1" applyFill="1" applyBorder="1" applyProtection="1"/>
    <xf numFmtId="4" fontId="36" fillId="0" borderId="3" xfId="0" applyNumberFormat="1" applyFont="1" applyFill="1" applyBorder="1" applyAlignment="1" applyProtection="1"/>
    <xf numFmtId="0" fontId="36" fillId="0" borderId="0" xfId="0" applyFont="1" applyFill="1" applyBorder="1" applyAlignment="1" applyProtection="1">
      <alignment horizontal="right"/>
    </xf>
    <xf numFmtId="0" fontId="36" fillId="0" borderId="0" xfId="0" applyFont="1" applyFill="1" applyBorder="1" applyAlignment="1" applyProtection="1">
      <alignment horizontal="center"/>
    </xf>
    <xf numFmtId="0" fontId="4" fillId="0" borderId="0" xfId="0" applyFont="1" applyBorder="1" applyAlignment="1">
      <alignment horizontal="center"/>
    </xf>
    <xf numFmtId="0" fontId="36" fillId="0" borderId="0" xfId="0" applyFont="1" applyFill="1" applyBorder="1" applyAlignment="1" applyProtection="1">
      <alignment horizontal="center" wrapText="1"/>
    </xf>
    <xf numFmtId="0" fontId="4" fillId="0" borderId="0" xfId="0" applyFont="1" applyBorder="1" applyAlignment="1">
      <alignment vertical="top" wrapText="1"/>
    </xf>
    <xf numFmtId="0" fontId="23" fillId="0" borderId="0" xfId="0" applyFont="1" applyFill="1" applyBorder="1" applyProtection="1"/>
    <xf numFmtId="0" fontId="23" fillId="0" borderId="0" xfId="0" applyFont="1" applyFill="1" applyBorder="1" applyAlignment="1" applyProtection="1">
      <alignment horizontal="left" wrapText="1"/>
    </xf>
    <xf numFmtId="0" fontId="4" fillId="0" borderId="0" xfId="0" applyFont="1" applyBorder="1" applyAlignment="1">
      <alignment horizontal="center" vertical="top" wrapText="1"/>
    </xf>
    <xf numFmtId="0" fontId="52" fillId="0" borderId="0" xfId="0" applyFont="1" applyBorder="1" applyAlignment="1">
      <alignment horizontal="center"/>
    </xf>
    <xf numFmtId="0" fontId="36" fillId="0" borderId="0" xfId="0" applyFont="1" applyFill="1" applyBorder="1" applyAlignment="1" applyProtection="1">
      <alignment wrapText="1"/>
    </xf>
    <xf numFmtId="0" fontId="4" fillId="0" borderId="0" xfId="0" applyFont="1" applyBorder="1" applyAlignment="1">
      <alignment horizontal="justify"/>
    </xf>
    <xf numFmtId="0" fontId="26" fillId="0" borderId="0" xfId="0" applyFont="1" applyFill="1" applyBorder="1" applyProtection="1"/>
    <xf numFmtId="0" fontId="31" fillId="0" borderId="0" xfId="0" applyFont="1" applyFill="1" applyBorder="1" applyAlignment="1" applyProtection="1">
      <alignment textRotation="90" wrapText="1"/>
    </xf>
    <xf numFmtId="0" fontId="31" fillId="0" borderId="0" xfId="0" applyFont="1" applyFill="1" applyBorder="1" applyAlignment="1" applyProtection="1">
      <alignment horizontal="left" wrapText="1"/>
    </xf>
    <xf numFmtId="0" fontId="31" fillId="0" borderId="0" xfId="0" applyFont="1" applyFill="1" applyBorder="1" applyProtection="1"/>
    <xf numFmtId="0" fontId="54" fillId="0" borderId="0" xfId="0" applyFont="1"/>
    <xf numFmtId="4" fontId="54" fillId="0" borderId="0" xfId="2" applyNumberFormat="1" applyFont="1" applyFill="1" applyBorder="1" applyAlignment="1" applyProtection="1">
      <alignment horizontal="center" vertical="center"/>
    </xf>
    <xf numFmtId="4" fontId="54" fillId="0" borderId="0" xfId="2" applyNumberFormat="1" applyFont="1" applyFill="1" applyBorder="1" applyAlignment="1" applyProtection="1">
      <alignment vertical="center"/>
    </xf>
    <xf numFmtId="0" fontId="30" fillId="0" borderId="0" xfId="2" applyNumberFormat="1" applyFont="1" applyFill="1" applyBorder="1" applyAlignment="1" applyProtection="1">
      <alignment horizontal="center" vertical="top"/>
    </xf>
    <xf numFmtId="4" fontId="54" fillId="0" borderId="0" xfId="2" applyNumberFormat="1" applyFont="1" applyFill="1" applyBorder="1" applyAlignment="1" applyProtection="1">
      <alignment horizontal="center"/>
    </xf>
    <xf numFmtId="4" fontId="54" fillId="0" borderId="0" xfId="2" applyNumberFormat="1" applyFont="1" applyFill="1" applyBorder="1" applyAlignment="1" applyProtection="1"/>
    <xf numFmtId="2" fontId="30" fillId="0" borderId="0" xfId="0" applyNumberFormat="1" applyFont="1" applyAlignment="1" applyProtection="1">
      <alignment horizontal="center" vertical="top"/>
    </xf>
    <xf numFmtId="2" fontId="30" fillId="0" borderId="0" xfId="0" applyNumberFormat="1" applyFont="1" applyAlignment="1" applyProtection="1">
      <alignment vertical="top" wrapText="1"/>
    </xf>
    <xf numFmtId="2" fontId="29" fillId="0" borderId="0" xfId="0" applyNumberFormat="1" applyFont="1" applyProtection="1"/>
    <xf numFmtId="2" fontId="54" fillId="0" borderId="0" xfId="0" applyNumberFormat="1" applyFont="1" applyProtection="1"/>
    <xf numFmtId="1" fontId="30" fillId="0" borderId="0" xfId="0" applyNumberFormat="1" applyFont="1" applyAlignment="1" applyProtection="1">
      <alignment horizontal="center" vertical="top"/>
    </xf>
    <xf numFmtId="2" fontId="29" fillId="0" borderId="0" xfId="0" applyNumberFormat="1" applyFont="1" applyAlignment="1" applyProtection="1">
      <alignment vertical="top" wrapText="1"/>
    </xf>
    <xf numFmtId="2" fontId="29" fillId="0" borderId="0" xfId="0" applyNumberFormat="1" applyFont="1" applyAlignment="1" applyProtection="1">
      <alignment horizontal="left" wrapText="1"/>
    </xf>
    <xf numFmtId="4" fontId="29" fillId="24" borderId="0" xfId="0" applyNumberFormat="1" applyFont="1" applyFill="1" applyProtection="1">
      <protection locked="0"/>
    </xf>
    <xf numFmtId="4" fontId="54" fillId="0" borderId="0" xfId="0" applyNumberFormat="1" applyFont="1" applyProtection="1"/>
    <xf numFmtId="0" fontId="30" fillId="0" borderId="0" xfId="0" applyNumberFormat="1" applyFont="1" applyAlignment="1" applyProtection="1">
      <alignment horizontal="center" vertical="top"/>
    </xf>
    <xf numFmtId="2" fontId="29" fillId="0" borderId="0" xfId="0" applyNumberFormat="1" applyFont="1" applyAlignment="1" applyProtection="1">
      <alignment horizontal="left"/>
    </xf>
    <xf numFmtId="2" fontId="54" fillId="0" borderId="0" xfId="0" applyNumberFormat="1" applyFont="1" applyAlignment="1" applyProtection="1">
      <alignment vertical="top" wrapText="1"/>
    </xf>
    <xf numFmtId="0" fontId="56" fillId="0" borderId="0" xfId="0" applyFont="1" applyAlignment="1" applyProtection="1">
      <alignment vertical="top" wrapText="1"/>
    </xf>
    <xf numFmtId="2" fontId="29" fillId="0" borderId="0" xfId="0" applyNumberFormat="1" applyFont="1" applyFill="1" applyAlignment="1" applyProtection="1">
      <alignment vertical="top" wrapText="1"/>
    </xf>
    <xf numFmtId="2" fontId="29" fillId="0" borderId="0" xfId="0" applyNumberFormat="1" applyFont="1" applyFill="1" applyProtection="1"/>
    <xf numFmtId="2" fontId="54" fillId="0" borderId="0" xfId="0" applyNumberFormat="1" applyFont="1" applyFill="1" applyProtection="1"/>
    <xf numFmtId="2" fontId="29" fillId="0" borderId="0" xfId="0" applyNumberFormat="1" applyFont="1" applyFill="1" applyAlignment="1" applyProtection="1">
      <alignment horizontal="left"/>
    </xf>
    <xf numFmtId="4" fontId="29" fillId="0" borderId="0" xfId="0" applyNumberFormat="1" applyFont="1" applyFill="1" applyProtection="1"/>
    <xf numFmtId="0" fontId="56" fillId="0" borderId="0" xfId="0" applyFont="1" applyAlignment="1" applyProtection="1">
      <alignment wrapText="1"/>
    </xf>
    <xf numFmtId="0" fontId="58" fillId="0" borderId="0" xfId="0" applyFont="1" applyAlignment="1" applyProtection="1">
      <alignment wrapText="1"/>
    </xf>
    <xf numFmtId="0" fontId="58" fillId="0" borderId="0" xfId="0" applyFont="1" applyAlignment="1" applyProtection="1">
      <alignment vertical="top" wrapText="1"/>
    </xf>
    <xf numFmtId="4" fontId="54" fillId="0" borderId="0" xfId="0" applyNumberFormat="1" applyFont="1" applyFill="1" applyProtection="1"/>
    <xf numFmtId="2" fontId="29" fillId="0" borderId="5" xfId="0" applyNumberFormat="1" applyFont="1" applyBorder="1" applyAlignment="1" applyProtection="1">
      <alignment vertical="top" wrapText="1"/>
    </xf>
    <xf numFmtId="2" fontId="29" fillId="0" borderId="5" xfId="0" applyNumberFormat="1" applyFont="1" applyBorder="1" applyAlignment="1" applyProtection="1">
      <alignment horizontal="left" wrapText="1"/>
    </xf>
    <xf numFmtId="2" fontId="54" fillId="0" borderId="5" xfId="0" applyNumberFormat="1" applyFont="1" applyBorder="1" applyProtection="1"/>
    <xf numFmtId="2" fontId="29" fillId="0" borderId="0" xfId="0" applyNumberFormat="1" applyFont="1" applyBorder="1" applyAlignment="1" applyProtection="1">
      <alignment vertical="top" wrapText="1"/>
    </xf>
    <xf numFmtId="2" fontId="29" fillId="0" borderId="0" xfId="0" applyNumberFormat="1" applyFont="1" applyBorder="1" applyAlignment="1" applyProtection="1">
      <alignment horizontal="left" wrapText="1"/>
    </xf>
    <xf numFmtId="2" fontId="54" fillId="0" borderId="0" xfId="0" applyNumberFormat="1" applyFont="1" applyBorder="1" applyProtection="1"/>
    <xf numFmtId="4" fontId="54" fillId="0" borderId="0" xfId="0" applyNumberFormat="1" applyFont="1" applyBorder="1" applyProtection="1"/>
    <xf numFmtId="1" fontId="30" fillId="0" borderId="4" xfId="0" applyNumberFormat="1" applyFont="1" applyBorder="1" applyAlignment="1" applyProtection="1">
      <alignment horizontal="center" vertical="top"/>
    </xf>
    <xf numFmtId="2" fontId="30" fillId="0" borderId="22" xfId="0" applyNumberFormat="1" applyFont="1" applyBorder="1" applyAlignment="1" applyProtection="1">
      <alignment vertical="top" wrapText="1"/>
    </xf>
    <xf numFmtId="2" fontId="30" fillId="0" borderId="22" xfId="0" applyNumberFormat="1" applyFont="1" applyBorder="1" applyAlignment="1" applyProtection="1">
      <alignment horizontal="left"/>
    </xf>
    <xf numFmtId="2" fontId="55" fillId="0" borderId="22" xfId="0" applyNumberFormat="1" applyFont="1" applyBorder="1" applyProtection="1"/>
    <xf numFmtId="4" fontId="29" fillId="0" borderId="0" xfId="2" applyNumberFormat="1" applyFont="1" applyFill="1" applyBorder="1" applyAlignment="1" applyProtection="1">
      <alignment horizontal="center"/>
    </xf>
    <xf numFmtId="4" fontId="29" fillId="0" borderId="0" xfId="2" applyNumberFormat="1" applyFont="1" applyFill="1" applyBorder="1" applyAlignment="1" applyProtection="1"/>
    <xf numFmtId="4" fontId="29" fillId="25" borderId="0" xfId="0" applyNumberFormat="1" applyFont="1" applyFill="1" applyProtection="1">
      <protection locked="0"/>
    </xf>
    <xf numFmtId="4" fontId="29" fillId="25" borderId="0" xfId="2" applyNumberFormat="1" applyFont="1" applyFill="1" applyBorder="1" applyAlignment="1" applyProtection="1">
      <protection locked="0"/>
    </xf>
    <xf numFmtId="4" fontId="29" fillId="25" borderId="0" xfId="2" applyNumberFormat="1" applyFont="1" applyFill="1" applyBorder="1" applyAlignment="1" applyProtection="1">
      <alignment vertical="center"/>
      <protection locked="0"/>
    </xf>
    <xf numFmtId="1" fontId="29" fillId="0" borderId="0" xfId="0" applyNumberFormat="1" applyFont="1" applyProtection="1"/>
    <xf numFmtId="1" fontId="54" fillId="0" borderId="0" xfId="0" applyNumberFormat="1" applyFont="1" applyProtection="1"/>
    <xf numFmtId="0" fontId="59" fillId="0" borderId="0" xfId="0" applyFont="1" applyAlignment="1" applyProtection="1">
      <alignment wrapText="1"/>
    </xf>
    <xf numFmtId="0" fontId="29" fillId="0" borderId="0" xfId="0" applyFont="1"/>
    <xf numFmtId="2" fontId="29" fillId="0" borderId="0" xfId="52" applyNumberFormat="1" applyFont="1" applyFill="1" applyBorder="1" applyAlignment="1" applyProtection="1">
      <alignment horizontal="left" vertical="justify" wrapText="1"/>
    </xf>
    <xf numFmtId="49" fontId="4" fillId="0" borderId="0" xfId="1" applyNumberFormat="1" applyFont="1" applyFill="1" applyBorder="1" applyAlignment="1" applyProtection="1">
      <alignment vertical="top" wrapText="1"/>
    </xf>
    <xf numFmtId="0" fontId="29" fillId="0" borderId="0" xfId="0" applyFont="1" applyAlignment="1"/>
    <xf numFmtId="0" fontId="29" fillId="0" borderId="0" xfId="0" applyFont="1" applyAlignment="1">
      <alignment horizontal="right" indent="1"/>
    </xf>
    <xf numFmtId="0" fontId="29" fillId="0" borderId="0" xfId="0" applyFont="1" applyAlignment="1">
      <alignment horizontal="left"/>
    </xf>
    <xf numFmtId="0" fontId="0" fillId="0" borderId="0" xfId="0" applyFont="1" applyBorder="1" applyAlignment="1">
      <alignment wrapText="1"/>
    </xf>
    <xf numFmtId="0" fontId="30" fillId="0" borderId="0" xfId="51" applyFont="1" applyFill="1" applyAlignment="1">
      <alignment horizontal="center" vertical="top"/>
    </xf>
    <xf numFmtId="0" fontId="29" fillId="0" borderId="0" xfId="51" applyFont="1" applyFill="1" applyAlignment="1"/>
    <xf numFmtId="4" fontId="29" fillId="0" borderId="0" xfId="51" applyNumberFormat="1" applyFont="1" applyFill="1" applyAlignment="1"/>
    <xf numFmtId="0" fontId="29" fillId="0" borderId="0" xfId="51" applyFont="1" applyFill="1"/>
    <xf numFmtId="0" fontId="30" fillId="0" borderId="0" xfId="51" applyFont="1" applyFill="1"/>
    <xf numFmtId="0" fontId="60" fillId="0" borderId="0" xfId="51" applyFont="1" applyFill="1" applyAlignment="1">
      <alignment horizontal="center" vertical="top" wrapText="1"/>
    </xf>
    <xf numFmtId="0" fontId="61" fillId="0" borderId="0" xfId="51" applyFont="1" applyFill="1" applyAlignment="1">
      <alignment horizontal="left" vertical="top" wrapText="1"/>
    </xf>
    <xf numFmtId="0" fontId="35" fillId="0" borderId="0" xfId="0" applyFont="1" applyFill="1" applyBorder="1" applyAlignment="1" applyProtection="1">
      <alignment horizontal="left" vertical="top" wrapText="1"/>
    </xf>
    <xf numFmtId="167" fontId="29" fillId="0" borderId="0" xfId="0" applyNumberFormat="1" applyFont="1" applyBorder="1" applyAlignment="1">
      <alignment horizontal="right"/>
    </xf>
    <xf numFmtId="0" fontId="34" fillId="0" borderId="0" xfId="0" applyFont="1" applyFill="1" applyBorder="1" applyProtection="1"/>
    <xf numFmtId="0" fontId="35" fillId="0" borderId="0" xfId="0" applyFont="1" applyFill="1" applyBorder="1" applyProtection="1"/>
    <xf numFmtId="0" fontId="30" fillId="0" borderId="0" xfId="0" applyFont="1" applyFill="1" applyBorder="1" applyAlignment="1" applyProtection="1">
      <alignment wrapText="1"/>
    </xf>
    <xf numFmtId="0" fontId="30" fillId="0" borderId="0" xfId="0" applyFont="1" applyFill="1" applyBorder="1" applyAlignment="1" applyProtection="1"/>
    <xf numFmtId="0" fontId="34" fillId="0" borderId="0" xfId="0" applyFont="1" applyFill="1" applyBorder="1" applyAlignment="1" applyProtection="1"/>
    <xf numFmtId="0" fontId="35" fillId="0" borderId="0" xfId="0" applyFont="1" applyFill="1" applyBorder="1" applyAlignment="1" applyProtection="1"/>
    <xf numFmtId="4" fontId="35" fillId="0" borderId="0" xfId="0" applyNumberFormat="1" applyFont="1" applyFill="1" applyBorder="1" applyProtection="1"/>
    <xf numFmtId="0" fontId="34" fillId="0" borderId="0" xfId="0" applyFont="1" applyFill="1" applyBorder="1" applyAlignment="1" applyProtection="1">
      <alignment horizontal="center"/>
    </xf>
    <xf numFmtId="0" fontId="54" fillId="0" borderId="0" xfId="0" applyFont="1" applyAlignment="1"/>
    <xf numFmtId="4" fontId="54" fillId="0" borderId="0" xfId="51" applyNumberFormat="1" applyFont="1" applyBorder="1" applyAlignment="1"/>
    <xf numFmtId="4" fontId="54" fillId="0" borderId="0" xfId="51" applyNumberFormat="1" applyFont="1" applyFill="1" applyBorder="1" applyAlignment="1"/>
    <xf numFmtId="0" fontId="54" fillId="0" borderId="0" xfId="51" applyFont="1" applyFill="1" applyBorder="1"/>
    <xf numFmtId="0" fontId="55" fillId="0" borderId="0" xfId="51" applyFont="1" applyFill="1" applyBorder="1"/>
    <xf numFmtId="0" fontId="54" fillId="0" borderId="0" xfId="51" applyFont="1" applyFill="1"/>
    <xf numFmtId="0" fontId="55" fillId="0" borderId="0" xfId="51" applyFont="1" applyFill="1"/>
    <xf numFmtId="0" fontId="29" fillId="0" borderId="0" xfId="51" applyFont="1" applyFill="1" applyAlignment="1">
      <alignment horizontal="center"/>
    </xf>
    <xf numFmtId="0" fontId="34" fillId="0" borderId="0" xfId="51" applyFont="1" applyFill="1" applyAlignment="1">
      <alignment horizontal="center" vertical="top"/>
    </xf>
    <xf numFmtId="0" fontId="54" fillId="0" borderId="0" xfId="51" applyFont="1" applyFill="1" applyAlignment="1"/>
    <xf numFmtId="0" fontId="35" fillId="0" borderId="0" xfId="0" applyFont="1"/>
    <xf numFmtId="0" fontId="34" fillId="0" borderId="0" xfId="0" applyFont="1"/>
    <xf numFmtId="0" fontId="55" fillId="0" borderId="5" xfId="51" applyFont="1" applyFill="1" applyBorder="1" applyAlignment="1">
      <alignment horizontal="center" vertical="top"/>
    </xf>
    <xf numFmtId="0" fontId="54" fillId="0" borderId="5" xfId="51" applyFont="1" applyFill="1" applyBorder="1" applyAlignment="1">
      <alignment horizontal="left" vertical="top"/>
    </xf>
    <xf numFmtId="0" fontId="54" fillId="0" borderId="5" xfId="51" applyFont="1" applyFill="1" applyBorder="1" applyAlignment="1"/>
    <xf numFmtId="0" fontId="55" fillId="0" borderId="0" xfId="51" applyFont="1" applyFill="1" applyBorder="1" applyAlignment="1">
      <alignment horizontal="center" vertical="top"/>
    </xf>
    <xf numFmtId="0" fontId="30" fillId="0" borderId="0" xfId="51" applyFont="1" applyFill="1" applyBorder="1" applyAlignment="1">
      <alignment horizontal="right" vertical="top" wrapText="1"/>
    </xf>
    <xf numFmtId="0" fontId="29" fillId="0" borderId="0" xfId="51" applyFont="1" applyFill="1" applyBorder="1" applyAlignment="1"/>
    <xf numFmtId="0" fontId="54" fillId="0" borderId="0" xfId="51" applyFont="1" applyFill="1" applyBorder="1" applyAlignment="1">
      <alignment horizontal="left"/>
    </xf>
    <xf numFmtId="0" fontId="54" fillId="0" borderId="0" xfId="51" applyFont="1" applyFill="1" applyBorder="1" applyAlignment="1"/>
    <xf numFmtId="0" fontId="29" fillId="0" borderId="0" xfId="51" applyFont="1" applyFill="1" applyAlignment="1">
      <alignment horizontal="left"/>
    </xf>
    <xf numFmtId="0" fontId="30" fillId="0" borderId="0" xfId="0" applyFont="1" applyFill="1" applyBorder="1" applyAlignment="1" applyProtection="1">
      <alignment horizontal="left" wrapText="1"/>
    </xf>
    <xf numFmtId="0" fontId="29" fillId="0" borderId="0" xfId="51" applyFont="1" applyFill="1" applyBorder="1"/>
    <xf numFmtId="0" fontId="54" fillId="0" borderId="5" xfId="51" applyFont="1" applyFill="1" applyBorder="1" applyAlignment="1">
      <alignment horizontal="left"/>
    </xf>
    <xf numFmtId="0" fontId="29" fillId="0" borderId="0" xfId="51" applyFont="1" applyFill="1" applyBorder="1" applyAlignment="1">
      <alignment horizontal="left"/>
    </xf>
    <xf numFmtId="0" fontId="29" fillId="0" borderId="0" xfId="51" applyFont="1" applyFill="1" applyAlignment="1">
      <alignment horizontal="right"/>
    </xf>
    <xf numFmtId="0" fontId="30" fillId="0" borderId="0" xfId="0" applyFont="1" applyFill="1" applyBorder="1" applyAlignment="1" applyProtection="1">
      <alignment horizontal="right"/>
    </xf>
    <xf numFmtId="0" fontId="54" fillId="0" borderId="5" xfId="51" applyFont="1" applyFill="1" applyBorder="1" applyAlignment="1">
      <alignment horizontal="right"/>
    </xf>
    <xf numFmtId="0" fontId="29" fillId="0" borderId="0" xfId="51" applyFont="1" applyFill="1" applyBorder="1" applyAlignment="1">
      <alignment horizontal="right"/>
    </xf>
    <xf numFmtId="0" fontId="54" fillId="0" borderId="0" xfId="51" applyFont="1" applyFill="1" applyBorder="1" applyAlignment="1">
      <alignment horizontal="right"/>
    </xf>
    <xf numFmtId="0" fontId="60" fillId="0" borderId="0" xfId="51" applyFont="1" applyFill="1" applyBorder="1" applyAlignment="1">
      <alignment horizontal="center" vertical="top" wrapText="1"/>
    </xf>
    <xf numFmtId="0" fontId="30" fillId="0" borderId="0" xfId="51" applyFont="1" applyFill="1" applyBorder="1"/>
    <xf numFmtId="0" fontId="62" fillId="0" borderId="0" xfId="51" applyFont="1" applyAlignment="1">
      <alignment horizontal="left" vertical="top" wrapText="1"/>
    </xf>
    <xf numFmtId="0" fontId="30" fillId="0" borderId="0" xfId="51" applyFont="1" applyFill="1" applyBorder="1" applyAlignment="1"/>
    <xf numFmtId="0" fontId="62" fillId="0" borderId="0" xfId="51" applyNumberFormat="1" applyFont="1" applyFill="1" applyAlignment="1">
      <alignment horizontal="left" vertical="top" wrapText="1"/>
    </xf>
    <xf numFmtId="0" fontId="29" fillId="0" borderId="0" xfId="51" applyNumberFormat="1" applyFont="1" applyFill="1" applyBorder="1" applyAlignment="1">
      <alignment wrapText="1"/>
    </xf>
    <xf numFmtId="3" fontId="29" fillId="0" borderId="0" xfId="51" applyNumberFormat="1" applyFont="1" applyFill="1" applyAlignment="1">
      <alignment horizontal="right"/>
    </xf>
    <xf numFmtId="0" fontId="29" fillId="0" borderId="0" xfId="51" applyFont="1" applyFill="1" applyBorder="1" applyAlignment="1">
      <alignment horizontal="left" wrapText="1"/>
    </xf>
    <xf numFmtId="0" fontId="29" fillId="0" borderId="0" xfId="51" applyFont="1" applyFill="1" applyBorder="1" applyAlignment="1">
      <alignment wrapText="1"/>
    </xf>
    <xf numFmtId="0" fontId="30" fillId="0" borderId="0" xfId="51" applyFont="1" applyFill="1" applyAlignment="1"/>
    <xf numFmtId="165" fontId="29" fillId="0" borderId="0" xfId="51" applyNumberFormat="1" applyFont="1" applyFill="1" applyAlignment="1">
      <alignment horizontal="right"/>
    </xf>
    <xf numFmtId="0" fontId="29" fillId="0" borderId="0" xfId="51" applyFont="1" applyFill="1" applyAlignment="1">
      <alignment horizontal="left" vertical="top" wrapText="1"/>
    </xf>
    <xf numFmtId="0" fontId="30" fillId="0" borderId="0" xfId="51" applyFont="1" applyFill="1" applyAlignment="1">
      <alignment horizontal="center"/>
    </xf>
    <xf numFmtId="0" fontId="30" fillId="0" borderId="5" xfId="51" applyFont="1" applyFill="1" applyBorder="1" applyAlignment="1">
      <alignment horizontal="center" vertical="top"/>
    </xf>
    <xf numFmtId="14" fontId="29" fillId="0" borderId="5" xfId="51" applyNumberFormat="1" applyFont="1" applyFill="1" applyBorder="1" applyAlignment="1">
      <alignment horizontal="left" vertical="top" wrapText="1"/>
    </xf>
    <xf numFmtId="0" fontId="29" fillId="0" borderId="5" xfId="51" applyFont="1" applyFill="1" applyBorder="1" applyAlignment="1">
      <alignment horizontal="left"/>
    </xf>
    <xf numFmtId="0" fontId="29" fillId="0" borderId="5" xfId="51" applyFont="1" applyFill="1" applyBorder="1" applyAlignment="1">
      <alignment horizontal="right"/>
    </xf>
    <xf numFmtId="0" fontId="60" fillId="0" borderId="0" xfId="51" applyFont="1" applyFill="1" applyAlignment="1">
      <alignment horizontal="right" vertical="top" wrapText="1"/>
    </xf>
    <xf numFmtId="4" fontId="29" fillId="0" borderId="0" xfId="51" applyNumberFormat="1" applyFont="1" applyBorder="1" applyAlignment="1"/>
    <xf numFmtId="4" fontId="29" fillId="0" borderId="0" xfId="51" applyNumberFormat="1" applyFont="1" applyFill="1" applyBorder="1" applyAlignment="1"/>
    <xf numFmtId="0" fontId="29" fillId="0" borderId="5" xfId="51" applyFont="1" applyFill="1" applyBorder="1" applyAlignment="1">
      <alignment horizontal="left" vertical="top"/>
    </xf>
    <xf numFmtId="0" fontId="29" fillId="0" borderId="5" xfId="51" applyFont="1" applyFill="1" applyBorder="1" applyAlignment="1"/>
    <xf numFmtId="0" fontId="30" fillId="0" borderId="0" xfId="51" applyFont="1" applyFill="1" applyBorder="1" applyAlignment="1">
      <alignment horizontal="center" vertical="top"/>
    </xf>
    <xf numFmtId="0" fontId="60" fillId="0" borderId="0" xfId="51" applyFont="1" applyFill="1" applyBorder="1" applyAlignment="1">
      <alignment horizontal="right" vertical="top" wrapText="1"/>
    </xf>
    <xf numFmtId="0" fontId="34" fillId="0" borderId="0" xfId="51" applyFont="1" applyFill="1" applyBorder="1" applyAlignment="1">
      <alignment horizontal="center" vertical="top"/>
    </xf>
    <xf numFmtId="0" fontId="54" fillId="0" borderId="0" xfId="0" applyFont="1" applyAlignment="1">
      <alignment horizontal="left"/>
    </xf>
    <xf numFmtId="0" fontId="55" fillId="0" borderId="0" xfId="51" applyFont="1" applyFill="1" applyAlignment="1">
      <alignment horizontal="center"/>
    </xf>
    <xf numFmtId="0" fontId="55" fillId="0" borderId="0" xfId="51" applyFont="1" applyFill="1" applyAlignment="1"/>
    <xf numFmtId="0" fontId="62" fillId="0" borderId="0" xfId="51" applyFont="1" applyFill="1" applyAlignment="1">
      <alignment horizontal="left" vertical="top" wrapText="1"/>
    </xf>
    <xf numFmtId="0" fontId="34" fillId="0" borderId="5" xfId="51" applyFont="1" applyFill="1" applyBorder="1" applyAlignment="1">
      <alignment horizontal="center" vertical="top"/>
    </xf>
    <xf numFmtId="4" fontId="30" fillId="0" borderId="0" xfId="0" applyNumberFormat="1" applyFont="1" applyFill="1" applyBorder="1" applyAlignment="1" applyProtection="1"/>
    <xf numFmtId="0" fontId="63" fillId="0" borderId="0" xfId="30" applyFont="1" applyAlignment="1" applyProtection="1">
      <alignment horizontal="center"/>
    </xf>
    <xf numFmtId="2" fontId="22" fillId="0" borderId="19" xfId="49" applyNumberFormat="1" applyFont="1" applyFill="1" applyBorder="1" applyAlignment="1" applyProtection="1">
      <alignment horizontal="left" vertical="center" wrapText="1"/>
    </xf>
    <xf numFmtId="4" fontId="22" fillId="0" borderId="20" xfId="49" applyNumberFormat="1" applyFont="1" applyFill="1" applyBorder="1" applyAlignment="1" applyProtection="1">
      <alignment horizontal="center" vertical="center"/>
    </xf>
    <xf numFmtId="2" fontId="22" fillId="0" borderId="19" xfId="49" applyNumberFormat="1" applyFont="1" applyFill="1" applyBorder="1" applyAlignment="1" applyProtection="1">
      <alignment vertical="center" wrapText="1"/>
    </xf>
    <xf numFmtId="4" fontId="4" fillId="0" borderId="20" xfId="49" applyNumberFormat="1" applyFont="1" applyFill="1" applyBorder="1" applyAlignment="1" applyProtection="1">
      <alignment vertical="center"/>
    </xf>
    <xf numFmtId="2" fontId="22" fillId="0" borderId="15" xfId="49" applyNumberFormat="1" applyFont="1" applyFill="1" applyBorder="1" applyAlignment="1" applyProtection="1">
      <alignment horizontal="left" vertical="center" wrapText="1" indent="1"/>
    </xf>
    <xf numFmtId="4" fontId="4" fillId="0" borderId="17" xfId="49" applyNumberFormat="1" applyFont="1" applyFill="1" applyBorder="1" applyAlignment="1" applyProtection="1">
      <alignment vertical="center"/>
    </xf>
    <xf numFmtId="2" fontId="22" fillId="0" borderId="0" xfId="49" applyNumberFormat="1" applyFont="1" applyFill="1" applyBorder="1" applyAlignment="1" applyProtection="1">
      <alignment vertical="center"/>
    </xf>
    <xf numFmtId="4" fontId="4" fillId="0" borderId="0" xfId="49" applyNumberFormat="1" applyFont="1" applyFill="1" applyBorder="1" applyAlignment="1" applyProtection="1">
      <alignment vertical="center"/>
    </xf>
    <xf numFmtId="2" fontId="22" fillId="0" borderId="14" xfId="49" applyNumberFormat="1" applyFont="1" applyFill="1" applyBorder="1" applyAlignment="1" applyProtection="1">
      <alignment horizontal="center" vertical="center" wrapText="1"/>
    </xf>
    <xf numFmtId="4" fontId="22" fillId="0" borderId="14" xfId="49" applyNumberFormat="1" applyFont="1" applyFill="1" applyBorder="1" applyAlignment="1" applyProtection="1">
      <alignment horizontal="center" vertical="center"/>
    </xf>
    <xf numFmtId="2" fontId="27" fillId="0" borderId="15" xfId="49" applyNumberFormat="1" applyFont="1" applyFill="1" applyBorder="1" applyAlignment="1" applyProtection="1">
      <alignment horizontal="left" vertical="center" indent="1"/>
    </xf>
    <xf numFmtId="4" fontId="27" fillId="0" borderId="16" xfId="49" applyNumberFormat="1" applyFont="1" applyFill="1" applyBorder="1" applyAlignment="1" applyProtection="1">
      <alignment vertical="center"/>
    </xf>
    <xf numFmtId="2" fontId="22" fillId="0" borderId="15" xfId="49" applyNumberFormat="1" applyFont="1" applyFill="1" applyBorder="1" applyAlignment="1" applyProtection="1">
      <alignment vertical="center"/>
    </xf>
    <xf numFmtId="0" fontId="29" fillId="0" borderId="0" xfId="48" applyFont="1" applyFill="1" applyAlignment="1" applyProtection="1">
      <alignment horizontal="right"/>
    </xf>
    <xf numFmtId="0" fontId="35" fillId="0" borderId="0" xfId="0" applyFont="1" applyBorder="1" applyAlignment="1" applyProtection="1">
      <alignment wrapText="1"/>
    </xf>
    <xf numFmtId="164" fontId="29" fillId="0" borderId="0" xfId="48" applyNumberFormat="1" applyFont="1" applyFill="1" applyAlignment="1" applyProtection="1">
      <alignment horizontal="right" indent="1"/>
    </xf>
    <xf numFmtId="4" fontId="29" fillId="0" borderId="0" xfId="48" applyNumberFormat="1" applyFont="1" applyFill="1" applyAlignment="1" applyProtection="1">
      <alignment horizontal="right" indent="1"/>
    </xf>
    <xf numFmtId="164" fontId="29" fillId="25" borderId="0" xfId="48" quotePrefix="1" applyNumberFormat="1" applyFont="1" applyFill="1" applyAlignment="1" applyProtection="1">
      <alignment horizontal="right" indent="1"/>
      <protection locked="0"/>
    </xf>
    <xf numFmtId="4" fontId="29" fillId="25" borderId="0" xfId="48" applyNumberFormat="1" applyFont="1" applyFill="1" applyAlignment="1" applyProtection="1">
      <alignment horizontal="right" indent="1"/>
      <protection locked="0"/>
    </xf>
    <xf numFmtId="0" fontId="29" fillId="25" borderId="0" xfId="48" applyFont="1" applyFill="1" applyProtection="1">
      <protection locked="0"/>
    </xf>
    <xf numFmtId="4" fontId="29" fillId="25" borderId="0" xfId="48" applyNumberFormat="1" applyFont="1" applyFill="1" applyProtection="1">
      <protection locked="0"/>
    </xf>
    <xf numFmtId="0" fontId="30" fillId="25" borderId="0" xfId="48" applyFont="1" applyFill="1" applyProtection="1">
      <protection locked="0"/>
    </xf>
    <xf numFmtId="0" fontId="33" fillId="0" borderId="0" xfId="0" applyFont="1" applyProtection="1"/>
    <xf numFmtId="0" fontId="0" fillId="0" borderId="0" xfId="0" applyProtection="1"/>
    <xf numFmtId="0" fontId="21" fillId="0" borderId="0" xfId="48" applyProtection="1"/>
    <xf numFmtId="4" fontId="21" fillId="0" borderId="0" xfId="48" applyNumberFormat="1" applyProtection="1"/>
    <xf numFmtId="164" fontId="29" fillId="0" borderId="0" xfId="48" applyNumberFormat="1" applyFont="1" applyFill="1" applyAlignment="1" applyProtection="1">
      <alignment horizontal="right"/>
    </xf>
    <xf numFmtId="9" fontId="22" fillId="25" borderId="2" xfId="49" applyNumberFormat="1" applyFont="1" applyFill="1" applyBorder="1" applyAlignment="1" applyProtection="1">
      <alignment horizontal="center" vertical="center"/>
      <protection locked="0"/>
    </xf>
    <xf numFmtId="0" fontId="37" fillId="0" borderId="5" xfId="0" applyFont="1" applyBorder="1" applyAlignment="1" applyProtection="1">
      <alignment horizontal="center"/>
    </xf>
    <xf numFmtId="0" fontId="37" fillId="0" borderId="5" xfId="0" applyFont="1" applyBorder="1" applyAlignment="1" applyProtection="1">
      <alignment wrapText="1"/>
    </xf>
    <xf numFmtId="0" fontId="35" fillId="0" borderId="0" xfId="0" applyFont="1" applyBorder="1" applyProtection="1"/>
    <xf numFmtId="4" fontId="35" fillId="0" borderId="0" xfId="0" applyNumberFormat="1" applyFont="1" applyBorder="1" applyProtection="1"/>
    <xf numFmtId="0" fontId="37" fillId="0" borderId="0" xfId="0" applyFont="1" applyBorder="1" applyAlignment="1" applyProtection="1">
      <alignment horizontal="center"/>
    </xf>
    <xf numFmtId="0" fontId="37" fillId="0" borderId="0" xfId="0" applyFont="1" applyBorder="1" applyAlignment="1" applyProtection="1">
      <alignment wrapText="1"/>
    </xf>
    <xf numFmtId="0" fontId="34" fillId="0" borderId="0" xfId="0" applyFont="1" applyBorder="1" applyAlignment="1" applyProtection="1">
      <alignment horizontal="center"/>
    </xf>
    <xf numFmtId="0" fontId="34" fillId="0" borderId="0" xfId="0" applyFont="1" applyBorder="1" applyAlignment="1" applyProtection="1">
      <alignment wrapText="1"/>
    </xf>
    <xf numFmtId="0" fontId="30" fillId="0" borderId="0" xfId="0" applyFont="1" applyAlignment="1" applyProtection="1">
      <alignment horizontal="center" vertical="top"/>
    </xf>
    <xf numFmtId="0" fontId="29" fillId="0" borderId="0" xfId="0" applyFont="1" applyBorder="1" applyAlignment="1" applyProtection="1">
      <alignment wrapText="1"/>
    </xf>
    <xf numFmtId="0" fontId="29" fillId="0" borderId="0" xfId="0" applyFont="1" applyBorder="1" applyProtection="1"/>
    <xf numFmtId="0" fontId="29" fillId="0" borderId="0" xfId="0" applyFont="1" applyProtection="1"/>
    <xf numFmtId="4" fontId="29" fillId="0" borderId="0" xfId="0" applyNumberFormat="1" applyFont="1" applyBorder="1" applyProtection="1"/>
    <xf numFmtId="0" fontId="54" fillId="0" borderId="0" xfId="0" applyFont="1" applyBorder="1" applyAlignment="1" applyProtection="1">
      <alignment wrapText="1"/>
    </xf>
    <xf numFmtId="0" fontId="59" fillId="0" borderId="0" xfId="0" applyFont="1" applyProtection="1"/>
    <xf numFmtId="2" fontId="59" fillId="0" borderId="0" xfId="0" applyNumberFormat="1" applyFont="1" applyProtection="1"/>
    <xf numFmtId="0" fontId="54" fillId="0" borderId="0" xfId="0" applyFont="1" applyProtection="1"/>
    <xf numFmtId="2" fontId="59" fillId="0" borderId="0" xfId="0" applyNumberFormat="1" applyFont="1" applyFill="1" applyProtection="1"/>
    <xf numFmtId="0" fontId="30" fillId="0" borderId="5" xfId="0" applyFont="1" applyBorder="1" applyAlignment="1" applyProtection="1">
      <alignment horizontal="center"/>
    </xf>
    <xf numFmtId="0" fontId="34" fillId="0" borderId="5" xfId="0" applyFont="1" applyBorder="1" applyAlignment="1" applyProtection="1">
      <alignment wrapText="1"/>
    </xf>
    <xf numFmtId="0" fontId="34" fillId="0" borderId="5" xfId="0" applyFont="1" applyBorder="1" applyProtection="1"/>
    <xf numFmtId="4" fontId="34" fillId="0" borderId="5" xfId="0" applyNumberFormat="1" applyFont="1" applyBorder="1" applyProtection="1"/>
    <xf numFmtId="0" fontId="30" fillId="0" borderId="0" xfId="0" applyFont="1" applyBorder="1" applyAlignment="1" applyProtection="1">
      <alignment wrapText="1"/>
    </xf>
    <xf numFmtId="0" fontId="34" fillId="0" borderId="0" xfId="0" applyFont="1" applyBorder="1" applyAlignment="1" applyProtection="1">
      <alignment horizontal="center" vertical="top"/>
    </xf>
    <xf numFmtId="3" fontId="29" fillId="0" borderId="0" xfId="0" applyNumberFormat="1" applyFont="1" applyBorder="1" applyProtection="1"/>
    <xf numFmtId="4" fontId="29" fillId="0" borderId="0" xfId="0" applyNumberFormat="1" applyFont="1" applyFill="1" applyBorder="1" applyProtection="1"/>
    <xf numFmtId="16" fontId="29" fillId="0" borderId="0" xfId="0" applyNumberFormat="1" applyFont="1" applyBorder="1" applyAlignment="1" applyProtection="1">
      <alignment horizontal="center"/>
    </xf>
    <xf numFmtId="0" fontId="29" fillId="0" borderId="0" xfId="0" applyFont="1" applyBorder="1" applyAlignment="1" applyProtection="1">
      <alignment horizontal="center"/>
    </xf>
    <xf numFmtId="0" fontId="54" fillId="0" borderId="0" xfId="0" applyFont="1" applyBorder="1" applyProtection="1"/>
    <xf numFmtId="0" fontId="29" fillId="0" borderId="0" xfId="0" applyFont="1" applyAlignment="1" applyProtection="1">
      <alignment horizontal="center" vertical="top"/>
    </xf>
    <xf numFmtId="0" fontId="29" fillId="0" borderId="0" xfId="0" applyFont="1" applyFill="1" applyBorder="1" applyAlignment="1" applyProtection="1">
      <alignment wrapText="1"/>
    </xf>
    <xf numFmtId="3" fontId="29" fillId="0" borderId="0" xfId="0" applyNumberFormat="1" applyFont="1" applyBorder="1" applyAlignment="1" applyProtection="1">
      <alignment horizontal="right"/>
    </xf>
    <xf numFmtId="0" fontId="54" fillId="0" borderId="0" xfId="0" applyFont="1" applyFill="1" applyBorder="1" applyProtection="1"/>
    <xf numFmtId="0" fontId="30" fillId="0" borderId="0" xfId="0" applyFont="1" applyBorder="1" applyAlignment="1" applyProtection="1">
      <alignment horizontal="center"/>
    </xf>
    <xf numFmtId="3" fontId="35" fillId="0" borderId="0" xfId="0" applyNumberFormat="1" applyFont="1" applyBorder="1" applyProtection="1"/>
    <xf numFmtId="0" fontId="29" fillId="0" borderId="0" xfId="0" applyFont="1" applyAlignment="1" applyProtection="1">
      <alignment horizontal="center"/>
    </xf>
    <xf numFmtId="4" fontId="54" fillId="0" borderId="0" xfId="0" applyNumberFormat="1" applyFont="1" applyFill="1" applyBorder="1" applyProtection="1"/>
    <xf numFmtId="0" fontId="29" fillId="0" borderId="0" xfId="0" applyFont="1" applyFill="1" applyBorder="1" applyProtection="1"/>
    <xf numFmtId="2" fontId="59" fillId="25" borderId="0" xfId="0" applyNumberFormat="1" applyFont="1" applyFill="1" applyProtection="1">
      <protection locked="0"/>
    </xf>
    <xf numFmtId="4" fontId="29" fillId="25" borderId="0" xfId="0" applyNumberFormat="1" applyFont="1" applyFill="1" applyBorder="1" applyProtection="1">
      <protection locked="0"/>
    </xf>
    <xf numFmtId="4" fontId="35" fillId="25" borderId="0" xfId="0" applyNumberFormat="1" applyFont="1" applyFill="1" applyBorder="1" applyProtection="1">
      <protection locked="0"/>
    </xf>
    <xf numFmtId="0" fontId="54" fillId="0" borderId="0" xfId="0" applyFont="1" applyAlignment="1" applyProtection="1">
      <alignment horizontal="center"/>
    </xf>
    <xf numFmtId="3" fontId="54" fillId="0" borderId="0" xfId="0" applyNumberFormat="1" applyFont="1" applyBorder="1" applyProtection="1"/>
    <xf numFmtId="4" fontId="29" fillId="0" borderId="0" xfId="2" applyNumberFormat="1" applyFont="1" applyFill="1" applyBorder="1" applyAlignment="1" applyProtection="1">
      <alignment vertical="top"/>
    </xf>
    <xf numFmtId="0" fontId="35" fillId="0" borderId="0" xfId="0" applyFont="1" applyBorder="1" applyAlignment="1" applyProtection="1"/>
    <xf numFmtId="0" fontId="1" fillId="0" borderId="0" xfId="0" applyFont="1" applyBorder="1" applyAlignment="1" applyProtection="1">
      <alignment horizontal="center"/>
    </xf>
    <xf numFmtId="2" fontId="37" fillId="0" borderId="5" xfId="0" applyNumberFormat="1" applyFont="1" applyBorder="1" applyAlignment="1" applyProtection="1">
      <alignment horizontal="center"/>
    </xf>
    <xf numFmtId="2" fontId="34" fillId="0" borderId="0" xfId="0" applyNumberFormat="1" applyFont="1" applyBorder="1" applyAlignment="1" applyProtection="1">
      <alignment horizontal="center"/>
    </xf>
    <xf numFmtId="1" fontId="35" fillId="0" borderId="0" xfId="0" applyNumberFormat="1" applyFont="1" applyBorder="1" applyProtection="1"/>
    <xf numFmtId="4" fontId="54" fillId="0" borderId="5" xfId="0" applyNumberFormat="1" applyFont="1" applyBorder="1" applyProtection="1"/>
    <xf numFmtId="4" fontId="29" fillId="0" borderId="0" xfId="2" applyNumberFormat="1" applyFont="1" applyFill="1" applyBorder="1" applyAlignment="1" applyProtection="1">
      <alignment horizontal="left" vertical="center"/>
    </xf>
    <xf numFmtId="0" fontId="34" fillId="0" borderId="5" xfId="0" applyFont="1" applyBorder="1" applyAlignment="1" applyProtection="1">
      <alignment horizontal="center"/>
    </xf>
    <xf numFmtId="4" fontId="29" fillId="25" borderId="0" xfId="51" applyNumberFormat="1" applyFont="1" applyFill="1" applyAlignment="1" applyProtection="1">
      <alignment horizontal="right"/>
      <protection locked="0"/>
    </xf>
    <xf numFmtId="4" fontId="29" fillId="25" borderId="0" xfId="51" applyNumberFormat="1" applyFont="1" applyFill="1" applyAlignment="1" applyProtection="1">
      <protection locked="0"/>
    </xf>
    <xf numFmtId="4" fontId="0" fillId="0" borderId="22" xfId="0" applyNumberFormat="1" applyFont="1" applyBorder="1" applyAlignment="1">
      <alignment horizontal="center"/>
    </xf>
    <xf numFmtId="168" fontId="22" fillId="0" borderId="17" xfId="49" applyNumberFormat="1" applyFont="1" applyFill="1" applyBorder="1" applyAlignment="1" applyProtection="1">
      <alignment horizontal="right" vertical="center"/>
    </xf>
    <xf numFmtId="169" fontId="22" fillId="0" borderId="17" xfId="49" applyNumberFormat="1" applyFont="1" applyFill="1" applyBorder="1" applyAlignment="1" applyProtection="1">
      <alignment horizontal="right" vertical="center"/>
    </xf>
    <xf numFmtId="169" fontId="22" fillId="0" borderId="23" xfId="49" applyNumberFormat="1" applyFont="1" applyFill="1" applyBorder="1" applyAlignment="1" applyProtection="1">
      <alignment horizontal="right" vertical="center"/>
    </xf>
    <xf numFmtId="169" fontId="22" fillId="0" borderId="18" xfId="49" applyNumberFormat="1" applyFont="1" applyFill="1" applyBorder="1" applyAlignment="1" applyProtection="1">
      <alignment horizontal="right" vertical="center"/>
    </xf>
    <xf numFmtId="169" fontId="27" fillId="0" borderId="17" xfId="49" applyNumberFormat="1" applyFont="1" applyFill="1" applyBorder="1" applyAlignment="1" applyProtection="1">
      <alignment horizontal="right" vertical="center"/>
    </xf>
    <xf numFmtId="169" fontId="22" fillId="0" borderId="2" xfId="49" applyNumberFormat="1" applyFont="1" applyBorder="1" applyAlignment="1" applyProtection="1">
      <alignment horizontal="right" vertical="center"/>
    </xf>
    <xf numFmtId="169" fontId="25" fillId="0" borderId="3" xfId="49" applyNumberFormat="1" applyFont="1" applyFill="1" applyBorder="1" applyAlignment="1" applyProtection="1">
      <alignment horizontal="right" vertical="center"/>
    </xf>
    <xf numFmtId="169" fontId="35" fillId="0" borderId="0" xfId="0" applyNumberFormat="1" applyFont="1" applyBorder="1" applyProtection="1"/>
    <xf numFmtId="169" fontId="29" fillId="0" borderId="0" xfId="0" applyNumberFormat="1" applyFont="1" applyBorder="1" applyProtection="1"/>
    <xf numFmtId="169" fontId="54" fillId="0" borderId="0" xfId="0" applyNumberFormat="1" applyFont="1" applyBorder="1" applyProtection="1"/>
    <xf numFmtId="169" fontId="59" fillId="0" borderId="0" xfId="0" applyNumberFormat="1" applyFont="1" applyProtection="1"/>
    <xf numFmtId="169" fontId="34" fillId="0" borderId="5" xfId="0" applyNumberFormat="1" applyFont="1" applyBorder="1" applyProtection="1"/>
    <xf numFmtId="169" fontId="54" fillId="0" borderId="0" xfId="0" applyNumberFormat="1" applyFont="1" applyFill="1" applyBorder="1" applyProtection="1"/>
    <xf numFmtId="169" fontId="29" fillId="0" borderId="0" xfId="0" applyNumberFormat="1" applyFont="1" applyFill="1" applyBorder="1" applyProtection="1"/>
    <xf numFmtId="169" fontId="35" fillId="0" borderId="0" xfId="0" applyNumberFormat="1" applyFont="1" applyBorder="1" applyAlignment="1" applyProtection="1"/>
    <xf numFmtId="169" fontId="54" fillId="0" borderId="0" xfId="0" applyNumberFormat="1" applyFont="1" applyProtection="1"/>
    <xf numFmtId="169" fontId="29" fillId="0" borderId="0" xfId="0" applyNumberFormat="1" applyFont="1" applyProtection="1"/>
    <xf numFmtId="169" fontId="29" fillId="0" borderId="0" xfId="0" applyNumberFormat="1" applyFont="1" applyFill="1" applyProtection="1"/>
    <xf numFmtId="169" fontId="54" fillId="0" borderId="0" xfId="0" applyNumberFormat="1" applyFont="1" applyFill="1" applyProtection="1"/>
    <xf numFmtId="169" fontId="29" fillId="0" borderId="5" xfId="0" applyNumberFormat="1" applyFont="1" applyFill="1" applyBorder="1" applyProtection="1"/>
    <xf numFmtId="169" fontId="30" fillId="0" borderId="3" xfId="0" applyNumberFormat="1" applyFont="1" applyBorder="1" applyProtection="1"/>
    <xf numFmtId="169" fontId="40" fillId="0" borderId="0" xfId="0" applyNumberFormat="1" applyFont="1" applyBorder="1" applyAlignment="1">
      <alignment wrapText="1"/>
    </xf>
    <xf numFmtId="169" fontId="1" fillId="0" borderId="0" xfId="0" applyNumberFormat="1" applyFont="1" applyFill="1" applyBorder="1" applyProtection="1"/>
    <xf numFmtId="169" fontId="1" fillId="0" borderId="4" xfId="0" applyNumberFormat="1" applyFont="1" applyFill="1" applyBorder="1" applyAlignment="1" applyProtection="1"/>
    <xf numFmtId="169" fontId="1" fillId="0" borderId="0" xfId="0" applyNumberFormat="1" applyFont="1" applyFill="1" applyBorder="1" applyAlignment="1" applyProtection="1">
      <alignment horizontal="center"/>
    </xf>
    <xf numFmtId="169" fontId="1" fillId="0" borderId="0" xfId="0" applyNumberFormat="1" applyFont="1" applyFill="1" applyBorder="1" applyAlignment="1" applyProtection="1">
      <alignment wrapText="1"/>
    </xf>
    <xf numFmtId="169" fontId="29" fillId="0" borderId="0" xfId="51" applyNumberFormat="1" applyFont="1" applyFill="1" applyAlignment="1">
      <alignment horizontal="right"/>
    </xf>
    <xf numFmtId="169" fontId="29" fillId="0" borderId="0" xfId="51" applyNumberFormat="1" applyFont="1" applyFill="1" applyBorder="1" applyAlignment="1">
      <alignment horizontal="right"/>
    </xf>
    <xf numFmtId="169" fontId="29" fillId="0" borderId="0" xfId="51" applyNumberFormat="1" applyFont="1" applyFill="1" applyBorder="1"/>
    <xf numFmtId="169" fontId="29" fillId="0" borderId="0" xfId="51" applyNumberFormat="1" applyFont="1" applyFill="1"/>
    <xf numFmtId="169" fontId="29" fillId="0" borderId="5" xfId="51" applyNumberFormat="1" applyFont="1" applyFill="1" applyBorder="1" applyAlignment="1">
      <alignment horizontal="right"/>
    </xf>
    <xf numFmtId="169" fontId="30" fillId="0" borderId="0" xfId="51" applyNumberFormat="1" applyFont="1" applyFill="1" applyAlignment="1">
      <alignment horizontal="right"/>
    </xf>
    <xf numFmtId="169" fontId="29" fillId="0" borderId="0" xfId="51" applyNumberFormat="1" applyFont="1" applyFill="1" applyAlignment="1"/>
    <xf numFmtId="169" fontId="29" fillId="0" borderId="0" xfId="51" applyNumberFormat="1" applyFont="1" applyFill="1" applyBorder="1" applyAlignment="1"/>
    <xf numFmtId="169" fontId="29" fillId="0" borderId="5" xfId="51" applyNumberFormat="1" applyFont="1" applyFill="1" applyBorder="1" applyAlignment="1"/>
    <xf numFmtId="169" fontId="30" fillId="0" borderId="0" xfId="51" applyNumberFormat="1" applyFont="1" applyFill="1" applyBorder="1" applyAlignment="1"/>
    <xf numFmtId="169" fontId="35" fillId="0" borderId="0" xfId="0" applyNumberFormat="1" applyFont="1" applyFill="1" applyBorder="1" applyProtection="1"/>
    <xf numFmtId="169" fontId="29" fillId="0" borderId="0" xfId="0" applyNumberFormat="1" applyFont="1" applyFill="1" applyBorder="1" applyAlignment="1" applyProtection="1"/>
    <xf numFmtId="169" fontId="35" fillId="0" borderId="0" xfId="0" applyNumberFormat="1" applyFont="1" applyFill="1" applyBorder="1" applyAlignment="1" applyProtection="1"/>
    <xf numFmtId="169" fontId="54" fillId="0" borderId="0" xfId="51" applyNumberFormat="1" applyFont="1" applyFill="1" applyBorder="1" applyAlignment="1"/>
    <xf numFmtId="169" fontId="54" fillId="0" borderId="0" xfId="51" applyNumberFormat="1" applyFont="1" applyFill="1" applyAlignment="1"/>
    <xf numFmtId="169" fontId="54" fillId="0" borderId="0" xfId="51" applyNumberFormat="1" applyFont="1" applyFill="1"/>
    <xf numFmtId="169" fontId="54" fillId="0" borderId="5" xfId="51" applyNumberFormat="1" applyFont="1" applyFill="1" applyBorder="1" applyAlignment="1"/>
    <xf numFmtId="169" fontId="51" fillId="0" borderId="0" xfId="0" applyNumberFormat="1" applyFont="1" applyBorder="1" applyAlignment="1">
      <alignment wrapText="1"/>
    </xf>
    <xf numFmtId="169" fontId="30" fillId="0" borderId="0" xfId="51" applyNumberFormat="1" applyFont="1" applyFill="1" applyBorder="1" applyAlignment="1">
      <alignment horizontal="right"/>
    </xf>
    <xf numFmtId="169" fontId="29" fillId="0" borderId="0" xfId="0" applyNumberFormat="1" applyFont="1" applyFill="1" applyBorder="1" applyAlignment="1" applyProtection="1">
      <alignment horizontal="right"/>
    </xf>
    <xf numFmtId="169" fontId="35" fillId="0" borderId="0" xfId="0" applyNumberFormat="1" applyFont="1" applyFill="1" applyBorder="1" applyAlignment="1" applyProtection="1">
      <alignment horizontal="right"/>
    </xf>
    <xf numFmtId="169" fontId="54" fillId="0" borderId="0" xfId="51" applyNumberFormat="1" applyFont="1" applyFill="1" applyBorder="1" applyAlignment="1">
      <alignment horizontal="right"/>
    </xf>
    <xf numFmtId="169" fontId="54" fillId="0" borderId="0" xfId="51" applyNumberFormat="1" applyFont="1" applyFill="1" applyAlignment="1">
      <alignment horizontal="right"/>
    </xf>
    <xf numFmtId="169" fontId="54" fillId="0" borderId="5" xfId="51" applyNumberFormat="1" applyFont="1" applyFill="1" applyBorder="1" applyAlignment="1">
      <alignment horizontal="right"/>
    </xf>
    <xf numFmtId="4" fontId="21" fillId="25" borderId="0" xfId="48" applyNumberFormat="1" applyFont="1" applyFill="1" applyBorder="1" applyAlignment="1" applyProtection="1">
      <alignment horizontal="center"/>
      <protection locked="0"/>
    </xf>
    <xf numFmtId="4" fontId="0" fillId="0" borderId="22" xfId="0" applyNumberFormat="1" applyFill="1" applyBorder="1" applyAlignment="1" applyProtection="1">
      <alignment horizontal="center"/>
    </xf>
    <xf numFmtId="0" fontId="0" fillId="0" borderId="3" xfId="0" applyBorder="1" applyAlignment="1">
      <alignment horizontal="center"/>
    </xf>
    <xf numFmtId="4" fontId="36" fillId="0" borderId="22" xfId="0" applyNumberFormat="1" applyFont="1" applyFill="1" applyBorder="1" applyAlignment="1" applyProtection="1">
      <alignment horizontal="center"/>
    </xf>
    <xf numFmtId="0" fontId="36" fillId="0" borderId="3" xfId="0" applyFont="1" applyBorder="1" applyAlignment="1">
      <alignment horizontal="center"/>
    </xf>
    <xf numFmtId="0" fontId="30" fillId="0" borderId="0" xfId="0" applyFont="1" applyBorder="1" applyAlignment="1" applyProtection="1">
      <alignment horizontal="center" vertical="top" wrapText="1"/>
    </xf>
  </cellXfs>
  <cellStyles count="53">
    <cellStyle name="20 % – Poudarek1 2" xfId="4"/>
    <cellStyle name="20 % – Poudarek2 2" xfId="6"/>
    <cellStyle name="20 % – Poudarek3 2" xfId="7"/>
    <cellStyle name="20 % – Poudarek4 2" xfId="8"/>
    <cellStyle name="20 % – Poudarek5 2" xfId="9"/>
    <cellStyle name="20 % – Poudarek6 2" xfId="10"/>
    <cellStyle name="40 % – Poudarek1 2" xfId="11"/>
    <cellStyle name="40 % – Poudarek2 2" xfId="12"/>
    <cellStyle name="40 % – Poudarek3 2" xfId="13"/>
    <cellStyle name="40 % – Poudarek4 2" xfId="14"/>
    <cellStyle name="40 % – Poudarek5 2" xfId="15"/>
    <cellStyle name="40 % – Poudarek6 2" xfId="16"/>
    <cellStyle name="60 % – Poudarek1 2" xfId="17"/>
    <cellStyle name="60 % – Poudarek2 2" xfId="18"/>
    <cellStyle name="60 % – Poudarek3 2" xfId="19"/>
    <cellStyle name="60 % – Poudarek4 2" xfId="20"/>
    <cellStyle name="60 % – Poudarek5 2" xfId="21"/>
    <cellStyle name="60 % – Poudarek6 2" xfId="22"/>
    <cellStyle name="Dobro 2" xfId="23"/>
    <cellStyle name="Izhod 2" xfId="24"/>
    <cellStyle name="Naslov 1 2" xfId="26"/>
    <cellStyle name="Naslov 2 2" xfId="27"/>
    <cellStyle name="Naslov 3 2" xfId="28"/>
    <cellStyle name="Naslov 4 2" xfId="29"/>
    <cellStyle name="Naslov 5" xfId="25"/>
    <cellStyle name="Navadno" xfId="0" builtinId="0"/>
    <cellStyle name="Navadno 2" xfId="2"/>
    <cellStyle name="Navadno 2 2 2" xfId="52"/>
    <cellStyle name="Navadno 2 4" xfId="51"/>
    <cellStyle name="Navadno 3" xfId="1"/>
    <cellStyle name="Navadno 4" xfId="5"/>
    <cellStyle name="Navadno 5" xfId="48"/>
    <cellStyle name="Navadno_List1" xfId="30"/>
    <cellStyle name="Navadno_ZBIR 2" xfId="49"/>
    <cellStyle name="Nevtralno 2" xfId="31"/>
    <cellStyle name="Odstotek 2" xfId="3"/>
    <cellStyle name="Odstotek 3" xfId="32"/>
    <cellStyle name="Odstotek 4" xfId="50"/>
    <cellStyle name="Opomba 2" xfId="33"/>
    <cellStyle name="Opozorilo 2" xfId="34"/>
    <cellStyle name="Pojasnjevalno besedilo 2" xfId="35"/>
    <cellStyle name="Poudarek1 2" xfId="36"/>
    <cellStyle name="Poudarek2 2" xfId="37"/>
    <cellStyle name="Poudarek3 2" xfId="38"/>
    <cellStyle name="Poudarek4 2" xfId="39"/>
    <cellStyle name="Poudarek5 2" xfId="40"/>
    <cellStyle name="Poudarek6 2" xfId="41"/>
    <cellStyle name="Povezana celica 2" xfId="42"/>
    <cellStyle name="Preveri celico 2" xfId="43"/>
    <cellStyle name="Računanje 2" xfId="44"/>
    <cellStyle name="Slabo 2" xfId="45"/>
    <cellStyle name="Vnos 2" xfId="46"/>
    <cellStyle name="Vsota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view="pageBreakPreview" zoomScaleNormal="100" zoomScaleSheetLayoutView="100" workbookViewId="0">
      <selection activeCell="B14" sqref="B14"/>
    </sheetView>
  </sheetViews>
  <sheetFormatPr defaultRowHeight="12.75" x14ac:dyDescent="0.2"/>
  <cols>
    <col min="1" max="1" width="4.85546875" style="292" customWidth="1"/>
    <col min="2" max="2" width="48.7109375" style="292" customWidth="1"/>
    <col min="3" max="3" width="9.140625" style="292"/>
    <col min="4" max="4" width="15.28515625" style="292" customWidth="1"/>
    <col min="5" max="16384" width="9.140625" style="292"/>
  </cols>
  <sheetData>
    <row r="1" spans="1:7" ht="15" x14ac:dyDescent="0.2">
      <c r="A1" s="291" t="s">
        <v>43</v>
      </c>
    </row>
    <row r="2" spans="1:7" ht="15" x14ac:dyDescent="0.2">
      <c r="B2" s="29" t="s">
        <v>87</v>
      </c>
      <c r="C2" s="293"/>
      <c r="D2" s="12"/>
      <c r="E2" s="20"/>
      <c r="F2" s="27"/>
      <c r="G2" s="27"/>
    </row>
    <row r="3" spans="1:7" ht="15" x14ac:dyDescent="0.2">
      <c r="B3" s="6" t="s">
        <v>88</v>
      </c>
      <c r="C3" s="293"/>
      <c r="D3" s="12"/>
      <c r="E3" s="20"/>
      <c r="F3" s="27"/>
      <c r="G3" s="27"/>
    </row>
    <row r="4" spans="1:7" x14ac:dyDescent="0.2">
      <c r="B4" s="293"/>
      <c r="C4" s="293"/>
      <c r="D4" s="12"/>
      <c r="E4" s="20"/>
      <c r="F4" s="27"/>
      <c r="G4" s="27"/>
    </row>
    <row r="5" spans="1:7" ht="15.75" x14ac:dyDescent="0.25">
      <c r="A5" s="26" t="s">
        <v>42</v>
      </c>
      <c r="C5" s="293"/>
      <c r="D5" s="8"/>
      <c r="E5" s="20"/>
      <c r="F5" s="27"/>
      <c r="G5" s="27"/>
    </row>
    <row r="6" spans="1:7" ht="18" x14ac:dyDescent="0.25">
      <c r="B6" s="5" t="s">
        <v>89</v>
      </c>
      <c r="C6" s="293"/>
      <c r="D6" s="293"/>
      <c r="E6" s="293"/>
      <c r="F6" s="293"/>
      <c r="G6" s="293"/>
    </row>
    <row r="7" spans="1:7" ht="18" x14ac:dyDescent="0.25">
      <c r="B7" s="5" t="s">
        <v>22</v>
      </c>
      <c r="C7" s="293"/>
      <c r="D7" s="293"/>
      <c r="E7" s="293"/>
      <c r="F7" s="293"/>
      <c r="G7" s="293"/>
    </row>
    <row r="8" spans="1:7" x14ac:dyDescent="0.2">
      <c r="B8" s="11"/>
      <c r="C8" s="293"/>
      <c r="D8" s="293"/>
      <c r="E8" s="293"/>
      <c r="F8" s="293"/>
      <c r="G8" s="293"/>
    </row>
    <row r="9" spans="1:7" x14ac:dyDescent="0.2">
      <c r="B9" s="11"/>
      <c r="C9" s="293"/>
      <c r="D9" s="293"/>
      <c r="E9" s="293"/>
      <c r="F9" s="293"/>
      <c r="G9" s="293"/>
    </row>
    <row r="10" spans="1:7" ht="19.5" x14ac:dyDescent="0.3">
      <c r="B10" s="268" t="s">
        <v>294</v>
      </c>
      <c r="C10" s="402"/>
      <c r="D10" s="402"/>
      <c r="E10" s="293"/>
      <c r="F10" s="293"/>
      <c r="G10" s="293"/>
    </row>
    <row r="11" spans="1:7" x14ac:dyDescent="0.2">
      <c r="B11" s="9"/>
      <c r="C11" s="10"/>
      <c r="D11" s="13"/>
      <c r="E11" s="21"/>
      <c r="F11" s="293"/>
      <c r="G11" s="293"/>
    </row>
    <row r="12" spans="1:7" ht="23.25" x14ac:dyDescent="0.35">
      <c r="B12" s="33" t="s">
        <v>299</v>
      </c>
      <c r="C12" s="10"/>
      <c r="D12" s="13"/>
      <c r="E12" s="21"/>
      <c r="F12" s="293"/>
      <c r="G12" s="293"/>
    </row>
    <row r="13" spans="1:7" ht="11.25" customHeight="1" x14ac:dyDescent="0.25">
      <c r="B13" s="14"/>
      <c r="C13" s="10"/>
      <c r="D13" s="13"/>
      <c r="E13" s="21"/>
      <c r="F13" s="293"/>
      <c r="G13" s="293"/>
    </row>
    <row r="14" spans="1:7" ht="21.75" customHeight="1" thickBot="1" x14ac:dyDescent="0.25">
      <c r="B14" s="15" t="s">
        <v>84</v>
      </c>
      <c r="C14" s="30"/>
      <c r="D14" s="30" t="s">
        <v>37</v>
      </c>
      <c r="E14" s="49"/>
      <c r="F14" s="50"/>
      <c r="G14" s="50"/>
    </row>
    <row r="15" spans="1:7" ht="20.100000000000001" customHeight="1" thickTop="1" x14ac:dyDescent="0.2">
      <c r="B15" s="269" t="s">
        <v>264</v>
      </c>
      <c r="C15" s="270"/>
      <c r="D15" s="354">
        <f>'Pripravljalna dela'!F18</f>
        <v>0</v>
      </c>
      <c r="E15" s="49"/>
      <c r="F15" s="50"/>
      <c r="G15" s="50"/>
    </row>
    <row r="16" spans="1:7" ht="20.100000000000001" customHeight="1" x14ac:dyDescent="0.2">
      <c r="B16" s="271" t="s">
        <v>40</v>
      </c>
      <c r="C16" s="272"/>
      <c r="D16" s="355">
        <f>'GO ošpp'!F57</f>
        <v>0</v>
      </c>
      <c r="E16" s="49"/>
      <c r="F16" s="293"/>
      <c r="G16" s="293"/>
    </row>
    <row r="17" spans="1:7" ht="20.100000000000001" customHeight="1" x14ac:dyDescent="0.2">
      <c r="A17" s="293"/>
      <c r="B17" s="273" t="s">
        <v>41</v>
      </c>
      <c r="C17" s="274"/>
      <c r="D17" s="353">
        <f>'Zbir str OŠPP'!H25</f>
        <v>0</v>
      </c>
      <c r="E17" s="49"/>
      <c r="F17" s="293"/>
      <c r="G17" s="293"/>
    </row>
    <row r="18" spans="1:7" ht="20.100000000000001" customHeight="1" x14ac:dyDescent="0.2">
      <c r="A18" s="293"/>
      <c r="B18" s="273" t="s">
        <v>279</v>
      </c>
      <c r="C18" s="274"/>
      <c r="D18" s="353">
        <f>'STREHA ošpp'!F85</f>
        <v>0</v>
      </c>
      <c r="E18" s="49"/>
      <c r="F18" s="293"/>
      <c r="G18" s="293"/>
    </row>
    <row r="19" spans="1:7" ht="20.100000000000001" customHeight="1" x14ac:dyDescent="0.2">
      <c r="A19" s="293"/>
      <c r="B19" s="7" t="s">
        <v>85</v>
      </c>
      <c r="C19" s="51"/>
      <c r="D19" s="353">
        <f>SUM(D15:D18)</f>
        <v>0</v>
      </c>
      <c r="E19" s="49"/>
      <c r="F19" s="293"/>
      <c r="G19" s="293"/>
    </row>
    <row r="20" spans="1:7" x14ac:dyDescent="0.2">
      <c r="A20" s="293"/>
      <c r="B20" s="16"/>
      <c r="C20" s="49"/>
      <c r="D20" s="23"/>
      <c r="E20" s="49"/>
      <c r="F20" s="293"/>
      <c r="G20" s="293"/>
    </row>
    <row r="21" spans="1:7" ht="21.75" customHeight="1" thickBot="1" x14ac:dyDescent="0.25">
      <c r="B21" s="15" t="s">
        <v>86</v>
      </c>
      <c r="C21" s="30"/>
      <c r="D21" s="30" t="s">
        <v>37</v>
      </c>
      <c r="E21" s="49"/>
      <c r="F21" s="50"/>
      <c r="G21" s="50"/>
    </row>
    <row r="22" spans="1:7" ht="20.100000000000001" customHeight="1" thickTop="1" x14ac:dyDescent="0.2">
      <c r="B22" s="269" t="s">
        <v>264</v>
      </c>
      <c r="C22" s="270"/>
      <c r="D22" s="354">
        <f>'Pripravljalna dela'!F45</f>
        <v>0</v>
      </c>
      <c r="E22" s="49"/>
      <c r="F22" s="50"/>
      <c r="G22" s="50"/>
    </row>
    <row r="23" spans="1:7" ht="20.100000000000001" customHeight="1" x14ac:dyDescent="0.2">
      <c r="B23" s="271" t="s">
        <v>40</v>
      </c>
      <c r="C23" s="272"/>
      <c r="D23" s="355">
        <f>'GOI telovadnica'!F34</f>
        <v>0</v>
      </c>
      <c r="E23" s="49"/>
      <c r="F23" s="293"/>
      <c r="G23" s="293"/>
    </row>
    <row r="24" spans="1:7" ht="20.100000000000001" customHeight="1" x14ac:dyDescent="0.2">
      <c r="A24" s="293"/>
      <c r="B24" s="273" t="s">
        <v>41</v>
      </c>
      <c r="C24" s="274"/>
      <c r="D24" s="353">
        <f>'Zbir str. tel'!H25</f>
        <v>0</v>
      </c>
      <c r="E24" s="49"/>
      <c r="F24" s="293"/>
      <c r="G24" s="293"/>
    </row>
    <row r="25" spans="1:7" ht="20.100000000000001" customHeight="1" x14ac:dyDescent="0.2">
      <c r="A25" s="293"/>
      <c r="B25" s="273" t="s">
        <v>282</v>
      </c>
      <c r="C25" s="274"/>
      <c r="D25" s="353">
        <f>SUM(D22:D24)</f>
        <v>0</v>
      </c>
      <c r="E25" s="49"/>
      <c r="F25" s="294"/>
      <c r="G25" s="293"/>
    </row>
    <row r="26" spans="1:7" x14ac:dyDescent="0.2">
      <c r="A26" s="293"/>
      <c r="B26" s="275"/>
      <c r="C26" s="276"/>
      <c r="D26" s="23"/>
      <c r="E26" s="49"/>
      <c r="F26" s="293"/>
      <c r="G26" s="293"/>
    </row>
    <row r="27" spans="1:7" ht="21.75" customHeight="1" thickBot="1" x14ac:dyDescent="0.25">
      <c r="A27" s="293"/>
      <c r="B27" s="277" t="s">
        <v>214</v>
      </c>
      <c r="C27" s="278"/>
      <c r="D27" s="278" t="s">
        <v>37</v>
      </c>
      <c r="E27" s="49"/>
      <c r="F27" s="293"/>
      <c r="G27" s="293"/>
    </row>
    <row r="28" spans="1:7" ht="20.100000000000001" customHeight="1" thickTop="1" x14ac:dyDescent="0.2">
      <c r="A28" s="293"/>
      <c r="B28" s="273" t="s">
        <v>277</v>
      </c>
      <c r="C28" s="274"/>
      <c r="D28" s="352">
        <f>'Pripravljalna dela'!F91</f>
        <v>0</v>
      </c>
      <c r="E28" s="49"/>
      <c r="F28" s="293"/>
      <c r="G28" s="293"/>
    </row>
    <row r="29" spans="1:7" x14ac:dyDescent="0.2">
      <c r="A29" s="293"/>
      <c r="B29" s="275"/>
      <c r="C29" s="276"/>
      <c r="D29" s="23"/>
      <c r="E29" s="49"/>
      <c r="F29" s="293"/>
      <c r="G29" s="293"/>
    </row>
    <row r="30" spans="1:7" ht="18" customHeight="1" x14ac:dyDescent="0.2">
      <c r="A30" s="293"/>
      <c r="B30" s="279" t="s">
        <v>60</v>
      </c>
      <c r="C30" s="280"/>
      <c r="D30" s="356">
        <f>D19+D25+D28</f>
        <v>0</v>
      </c>
      <c r="E30" s="49"/>
      <c r="F30" s="293"/>
      <c r="G30" s="293"/>
    </row>
    <row r="31" spans="1:7" x14ac:dyDescent="0.2">
      <c r="A31" s="293"/>
      <c r="B31" s="275"/>
      <c r="C31" s="276"/>
      <c r="D31" s="23"/>
      <c r="E31" s="49"/>
      <c r="F31" s="293"/>
      <c r="G31" s="293"/>
    </row>
    <row r="32" spans="1:7" ht="20.100000000000001" customHeight="1" x14ac:dyDescent="0.2">
      <c r="A32" s="293"/>
      <c r="B32" s="281" t="s">
        <v>289</v>
      </c>
      <c r="C32" s="296"/>
      <c r="D32" s="353">
        <f>-D30*C32</f>
        <v>0</v>
      </c>
      <c r="E32" s="49"/>
      <c r="F32" s="293"/>
      <c r="G32" s="293"/>
    </row>
    <row r="33" spans="1:7" x14ac:dyDescent="0.2">
      <c r="A33" s="293"/>
      <c r="B33" s="275"/>
      <c r="C33" s="276"/>
      <c r="D33" s="23"/>
      <c r="E33" s="49"/>
      <c r="F33" s="293"/>
      <c r="G33" s="293"/>
    </row>
    <row r="34" spans="1:7" ht="18" customHeight="1" x14ac:dyDescent="0.25">
      <c r="A34" s="22"/>
      <c r="B34" s="279" t="s">
        <v>60</v>
      </c>
      <c r="C34" s="280"/>
      <c r="D34" s="356">
        <f>D30+D32</f>
        <v>0</v>
      </c>
      <c r="E34" s="49"/>
      <c r="F34" s="293"/>
      <c r="G34" s="293"/>
    </row>
    <row r="35" spans="1:7" ht="18" x14ac:dyDescent="0.25">
      <c r="A35" s="22"/>
      <c r="B35" s="16"/>
      <c r="C35" s="49"/>
      <c r="D35" s="17"/>
      <c r="E35" s="17"/>
      <c r="F35" s="293"/>
      <c r="G35" s="293"/>
    </row>
    <row r="36" spans="1:7" ht="20.100000000000001" customHeight="1" x14ac:dyDescent="0.25">
      <c r="A36" s="22"/>
      <c r="B36" s="18" t="s">
        <v>38</v>
      </c>
      <c r="C36" s="52">
        <v>0.2</v>
      </c>
      <c r="D36" s="357">
        <f>D30*C36</f>
        <v>0</v>
      </c>
      <c r="E36" s="49"/>
      <c r="F36" s="293"/>
      <c r="G36" s="293"/>
    </row>
    <row r="37" spans="1:7" ht="18.75" thickBot="1" x14ac:dyDescent="0.3">
      <c r="A37" s="22"/>
      <c r="B37" s="16"/>
      <c r="C37" s="49"/>
      <c r="D37" s="17"/>
      <c r="E37" s="17"/>
      <c r="F37" s="293"/>
      <c r="G37" s="293"/>
    </row>
    <row r="38" spans="1:7" ht="36" customHeight="1" thickBot="1" x14ac:dyDescent="0.3">
      <c r="A38" s="19"/>
      <c r="B38" s="31" t="s">
        <v>39</v>
      </c>
      <c r="C38" s="32"/>
      <c r="D38" s="358">
        <f>SUM(D34:D36)</f>
        <v>0</v>
      </c>
      <c r="E38" s="49"/>
      <c r="F38" s="28"/>
      <c r="G38" s="28"/>
    </row>
    <row r="39" spans="1:7" ht="14.25" x14ac:dyDescent="0.2">
      <c r="A39" s="95"/>
      <c r="B39" s="24"/>
      <c r="C39" s="25"/>
      <c r="D39" s="295"/>
      <c r="E39" s="34"/>
      <c r="F39" s="35"/>
      <c r="G39" s="35"/>
    </row>
    <row r="40" spans="1:7" ht="14.25" x14ac:dyDescent="0.2">
      <c r="B40" s="282" t="s">
        <v>290</v>
      </c>
      <c r="C40" s="25"/>
      <c r="D40" s="286"/>
      <c r="E40" s="34" t="s">
        <v>71</v>
      </c>
      <c r="F40" s="35"/>
      <c r="G40" s="35"/>
    </row>
    <row r="41" spans="1:7" ht="14.25" x14ac:dyDescent="0.2">
      <c r="B41" s="283"/>
      <c r="C41" s="25"/>
      <c r="D41" s="284"/>
      <c r="E41" s="34"/>
      <c r="F41" s="35"/>
      <c r="G41" s="35"/>
    </row>
    <row r="42" spans="1:7" ht="14.25" x14ac:dyDescent="0.2">
      <c r="B42" s="282" t="s">
        <v>291</v>
      </c>
      <c r="C42" s="25"/>
      <c r="D42" s="287"/>
      <c r="E42" s="34"/>
      <c r="F42" s="35"/>
      <c r="G42" s="35"/>
    </row>
    <row r="43" spans="1:7" ht="14.25" x14ac:dyDescent="0.2">
      <c r="B43" s="24"/>
      <c r="C43" s="25"/>
      <c r="D43" s="285"/>
      <c r="E43" s="34"/>
      <c r="F43" s="35"/>
      <c r="G43" s="35"/>
    </row>
    <row r="44" spans="1:7" ht="14.25" x14ac:dyDescent="0.2">
      <c r="B44" s="24" t="s">
        <v>292</v>
      </c>
      <c r="C44" s="25"/>
      <c r="D44" s="285"/>
      <c r="E44" s="34"/>
      <c r="F44" s="35"/>
      <c r="G44" s="35"/>
    </row>
    <row r="45" spans="1:7" ht="14.25" x14ac:dyDescent="0.2">
      <c r="B45" s="288"/>
      <c r="C45" s="289"/>
      <c r="D45" s="287"/>
      <c r="E45" s="34"/>
      <c r="F45" s="35"/>
      <c r="G45" s="35"/>
    </row>
    <row r="46" spans="1:7" ht="15" x14ac:dyDescent="0.25">
      <c r="B46" s="290"/>
      <c r="C46" s="289"/>
      <c r="D46" s="287"/>
      <c r="E46" s="34"/>
      <c r="F46" s="35"/>
      <c r="G46" s="35"/>
    </row>
    <row r="47" spans="1:7" ht="14.25" x14ac:dyDescent="0.2">
      <c r="B47" s="24"/>
      <c r="C47" s="25"/>
      <c r="D47" s="285"/>
      <c r="E47" s="34"/>
      <c r="F47" s="35"/>
      <c r="G47" s="35"/>
    </row>
    <row r="48" spans="1:7" ht="14.25" x14ac:dyDescent="0.2">
      <c r="B48" s="24" t="s">
        <v>293</v>
      </c>
      <c r="C48" s="25"/>
      <c r="D48" s="285"/>
      <c r="E48" s="34"/>
      <c r="F48" s="35"/>
      <c r="G48" s="35"/>
    </row>
    <row r="49" spans="2:7" ht="14.25" x14ac:dyDescent="0.2">
      <c r="B49" s="288"/>
      <c r="C49" s="289"/>
      <c r="D49" s="287"/>
      <c r="E49" s="38"/>
      <c r="F49" s="39"/>
      <c r="G49" s="39"/>
    </row>
    <row r="50" spans="2:7" ht="14.25" x14ac:dyDescent="0.2">
      <c r="B50" s="288"/>
      <c r="C50" s="289"/>
      <c r="D50" s="287"/>
      <c r="E50" s="38"/>
      <c r="F50" s="39"/>
      <c r="G50" s="39"/>
    </row>
    <row r="51" spans="2:7" ht="14.25" x14ac:dyDescent="0.2">
      <c r="B51" s="288"/>
      <c r="C51" s="289"/>
      <c r="D51" s="287"/>
      <c r="E51" s="38"/>
      <c r="F51" s="39"/>
      <c r="G51" s="39"/>
    </row>
    <row r="52" spans="2:7" ht="14.25" x14ac:dyDescent="0.2">
      <c r="B52" s="288"/>
      <c r="C52" s="289"/>
      <c r="D52" s="287"/>
      <c r="E52" s="38"/>
      <c r="F52" s="39"/>
      <c r="G52" s="39"/>
    </row>
    <row r="53" spans="2:7" x14ac:dyDescent="0.2">
      <c r="B53" s="36"/>
      <c r="C53" s="37"/>
      <c r="D53" s="37"/>
      <c r="E53" s="38"/>
      <c r="F53" s="39"/>
      <c r="G53" s="39"/>
    </row>
  </sheetData>
  <sheetProtection password="E8FD" sheet="1" objects="1" scenarios="1"/>
  <mergeCells count="1">
    <mergeCell ref="C10:D10"/>
  </mergeCells>
  <pageMargins left="0.9055118110236221" right="0.31496062992125984" top="0.94488188976377963" bottom="0.94488188976377963" header="0.31496062992125984" footer="0.31496062992125984"/>
  <pageSetup paperSize="9" orientation="portrait" r:id="rId1"/>
  <headerFooter>
    <oddHeader>&amp;COŠPP, telovadnica Muta</oddHeader>
    <oddFooter>&amp;C&amp;A&amp;R&amp;P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zoomScaleSheetLayoutView="100" workbookViewId="0">
      <selection activeCell="B3" sqref="B3"/>
    </sheetView>
  </sheetViews>
  <sheetFormatPr defaultRowHeight="15" x14ac:dyDescent="0.25"/>
  <cols>
    <col min="1" max="1" width="3.5703125" style="190" bestFit="1" customWidth="1"/>
    <col min="2" max="2" width="48.42578125" style="227" customWidth="1"/>
    <col min="3" max="3" width="6.5703125" style="191" customWidth="1"/>
    <col min="4" max="4" width="6.140625" style="191" customWidth="1"/>
    <col min="5" max="5" width="11.5703125" style="191" customWidth="1"/>
    <col min="6" max="6" width="13.85546875" style="384" customWidth="1"/>
    <col min="7" max="7" width="9.140625" style="193"/>
    <col min="8" max="8" width="12.85546875" style="194" customWidth="1"/>
    <col min="9" max="9" width="3.28515625" style="193" customWidth="1"/>
    <col min="10" max="256" width="9.140625" style="193"/>
    <col min="257" max="257" width="3.5703125" style="193" bestFit="1" customWidth="1"/>
    <col min="258" max="258" width="46.140625" style="193" customWidth="1"/>
    <col min="259" max="259" width="6.5703125" style="193" customWidth="1"/>
    <col min="260" max="260" width="6.140625" style="193" customWidth="1"/>
    <col min="261" max="261" width="11.5703125" style="193" customWidth="1"/>
    <col min="262" max="262" width="13.85546875" style="193" customWidth="1"/>
    <col min="263" max="512" width="9.140625" style="193"/>
    <col min="513" max="513" width="3.5703125" style="193" bestFit="1" customWidth="1"/>
    <col min="514" max="514" width="46.140625" style="193" customWidth="1"/>
    <col min="515" max="515" width="6.5703125" style="193" customWidth="1"/>
    <col min="516" max="516" width="6.140625" style="193" customWidth="1"/>
    <col min="517" max="517" width="11.5703125" style="193" customWidth="1"/>
    <col min="518" max="518" width="13.85546875" style="193" customWidth="1"/>
    <col min="519" max="768" width="9.140625" style="193"/>
    <col min="769" max="769" width="3.5703125" style="193" bestFit="1" customWidth="1"/>
    <col min="770" max="770" width="46.140625" style="193" customWidth="1"/>
    <col min="771" max="771" width="6.5703125" style="193" customWidth="1"/>
    <col min="772" max="772" width="6.140625" style="193" customWidth="1"/>
    <col min="773" max="773" width="11.5703125" style="193" customWidth="1"/>
    <col min="774" max="774" width="13.85546875" style="193" customWidth="1"/>
    <col min="775" max="1024" width="9.140625" style="193"/>
    <col min="1025" max="1025" width="3.5703125" style="193" bestFit="1" customWidth="1"/>
    <col min="1026" max="1026" width="46.140625" style="193" customWidth="1"/>
    <col min="1027" max="1027" width="6.5703125" style="193" customWidth="1"/>
    <col min="1028" max="1028" width="6.140625" style="193" customWidth="1"/>
    <col min="1029" max="1029" width="11.5703125" style="193" customWidth="1"/>
    <col min="1030" max="1030" width="13.85546875" style="193" customWidth="1"/>
    <col min="1031" max="1280" width="9.140625" style="193"/>
    <col min="1281" max="1281" width="3.5703125" style="193" bestFit="1" customWidth="1"/>
    <col min="1282" max="1282" width="46.140625" style="193" customWidth="1"/>
    <col min="1283" max="1283" width="6.5703125" style="193" customWidth="1"/>
    <col min="1284" max="1284" width="6.140625" style="193" customWidth="1"/>
    <col min="1285" max="1285" width="11.5703125" style="193" customWidth="1"/>
    <col min="1286" max="1286" width="13.85546875" style="193" customWidth="1"/>
    <col min="1287" max="1536" width="9.140625" style="193"/>
    <col min="1537" max="1537" width="3.5703125" style="193" bestFit="1" customWidth="1"/>
    <col min="1538" max="1538" width="46.140625" style="193" customWidth="1"/>
    <col min="1539" max="1539" width="6.5703125" style="193" customWidth="1"/>
    <col min="1540" max="1540" width="6.140625" style="193" customWidth="1"/>
    <col min="1541" max="1541" width="11.5703125" style="193" customWidth="1"/>
    <col min="1542" max="1542" width="13.85546875" style="193" customWidth="1"/>
    <col min="1543" max="1792" width="9.140625" style="193"/>
    <col min="1793" max="1793" width="3.5703125" style="193" bestFit="1" customWidth="1"/>
    <col min="1794" max="1794" width="46.140625" style="193" customWidth="1"/>
    <col min="1795" max="1795" width="6.5703125" style="193" customWidth="1"/>
    <col min="1796" max="1796" width="6.140625" style="193" customWidth="1"/>
    <col min="1797" max="1797" width="11.5703125" style="193" customWidth="1"/>
    <col min="1798" max="1798" width="13.85546875" style="193" customWidth="1"/>
    <col min="1799" max="2048" width="9.140625" style="193"/>
    <col min="2049" max="2049" width="3.5703125" style="193" bestFit="1" customWidth="1"/>
    <col min="2050" max="2050" width="46.140625" style="193" customWidth="1"/>
    <col min="2051" max="2051" width="6.5703125" style="193" customWidth="1"/>
    <col min="2052" max="2052" width="6.140625" style="193" customWidth="1"/>
    <col min="2053" max="2053" width="11.5703125" style="193" customWidth="1"/>
    <col min="2054" max="2054" width="13.85546875" style="193" customWidth="1"/>
    <col min="2055" max="2304" width="9.140625" style="193"/>
    <col min="2305" max="2305" width="3.5703125" style="193" bestFit="1" customWidth="1"/>
    <col min="2306" max="2306" width="46.140625" style="193" customWidth="1"/>
    <col min="2307" max="2307" width="6.5703125" style="193" customWidth="1"/>
    <col min="2308" max="2308" width="6.140625" style="193" customWidth="1"/>
    <col min="2309" max="2309" width="11.5703125" style="193" customWidth="1"/>
    <col min="2310" max="2310" width="13.85546875" style="193" customWidth="1"/>
    <col min="2311" max="2560" width="9.140625" style="193"/>
    <col min="2561" max="2561" width="3.5703125" style="193" bestFit="1" customWidth="1"/>
    <col min="2562" max="2562" width="46.140625" style="193" customWidth="1"/>
    <col min="2563" max="2563" width="6.5703125" style="193" customWidth="1"/>
    <col min="2564" max="2564" width="6.140625" style="193" customWidth="1"/>
    <col min="2565" max="2565" width="11.5703125" style="193" customWidth="1"/>
    <col min="2566" max="2566" width="13.85546875" style="193" customWidth="1"/>
    <col min="2567" max="2816" width="9.140625" style="193"/>
    <col min="2817" max="2817" width="3.5703125" style="193" bestFit="1" customWidth="1"/>
    <col min="2818" max="2818" width="46.140625" style="193" customWidth="1"/>
    <col min="2819" max="2819" width="6.5703125" style="193" customWidth="1"/>
    <col min="2820" max="2820" width="6.140625" style="193" customWidth="1"/>
    <col min="2821" max="2821" width="11.5703125" style="193" customWidth="1"/>
    <col min="2822" max="2822" width="13.85546875" style="193" customWidth="1"/>
    <col min="2823" max="3072" width="9.140625" style="193"/>
    <col min="3073" max="3073" width="3.5703125" style="193" bestFit="1" customWidth="1"/>
    <col min="3074" max="3074" width="46.140625" style="193" customWidth="1"/>
    <col min="3075" max="3075" width="6.5703125" style="193" customWidth="1"/>
    <col min="3076" max="3076" width="6.140625" style="193" customWidth="1"/>
    <col min="3077" max="3077" width="11.5703125" style="193" customWidth="1"/>
    <col min="3078" max="3078" width="13.85546875" style="193" customWidth="1"/>
    <col min="3079" max="3328" width="9.140625" style="193"/>
    <col min="3329" max="3329" width="3.5703125" style="193" bestFit="1" customWidth="1"/>
    <col min="3330" max="3330" width="46.140625" style="193" customWidth="1"/>
    <col min="3331" max="3331" width="6.5703125" style="193" customWidth="1"/>
    <col min="3332" max="3332" width="6.140625" style="193" customWidth="1"/>
    <col min="3333" max="3333" width="11.5703125" style="193" customWidth="1"/>
    <col min="3334" max="3334" width="13.85546875" style="193" customWidth="1"/>
    <col min="3335" max="3584" width="9.140625" style="193"/>
    <col min="3585" max="3585" width="3.5703125" style="193" bestFit="1" customWidth="1"/>
    <col min="3586" max="3586" width="46.140625" style="193" customWidth="1"/>
    <col min="3587" max="3587" width="6.5703125" style="193" customWidth="1"/>
    <col min="3588" max="3588" width="6.140625" style="193" customWidth="1"/>
    <col min="3589" max="3589" width="11.5703125" style="193" customWidth="1"/>
    <col min="3590" max="3590" width="13.85546875" style="193" customWidth="1"/>
    <col min="3591" max="3840" width="9.140625" style="193"/>
    <col min="3841" max="3841" width="3.5703125" style="193" bestFit="1" customWidth="1"/>
    <col min="3842" max="3842" width="46.140625" style="193" customWidth="1"/>
    <col min="3843" max="3843" width="6.5703125" style="193" customWidth="1"/>
    <col min="3844" max="3844" width="6.140625" style="193" customWidth="1"/>
    <col min="3845" max="3845" width="11.5703125" style="193" customWidth="1"/>
    <col min="3846" max="3846" width="13.85546875" style="193" customWidth="1"/>
    <col min="3847" max="4096" width="9.140625" style="193"/>
    <col min="4097" max="4097" width="3.5703125" style="193" bestFit="1" customWidth="1"/>
    <col min="4098" max="4098" width="46.140625" style="193" customWidth="1"/>
    <col min="4099" max="4099" width="6.5703125" style="193" customWidth="1"/>
    <col min="4100" max="4100" width="6.140625" style="193" customWidth="1"/>
    <col min="4101" max="4101" width="11.5703125" style="193" customWidth="1"/>
    <col min="4102" max="4102" width="13.85546875" style="193" customWidth="1"/>
    <col min="4103" max="4352" width="9.140625" style="193"/>
    <col min="4353" max="4353" width="3.5703125" style="193" bestFit="1" customWidth="1"/>
    <col min="4354" max="4354" width="46.140625" style="193" customWidth="1"/>
    <col min="4355" max="4355" width="6.5703125" style="193" customWidth="1"/>
    <col min="4356" max="4356" width="6.140625" style="193" customWidth="1"/>
    <col min="4357" max="4357" width="11.5703125" style="193" customWidth="1"/>
    <col min="4358" max="4358" width="13.85546875" style="193" customWidth="1"/>
    <col min="4359" max="4608" width="9.140625" style="193"/>
    <col min="4609" max="4609" width="3.5703125" style="193" bestFit="1" customWidth="1"/>
    <col min="4610" max="4610" width="46.140625" style="193" customWidth="1"/>
    <col min="4611" max="4611" width="6.5703125" style="193" customWidth="1"/>
    <col min="4612" max="4612" width="6.140625" style="193" customWidth="1"/>
    <col min="4613" max="4613" width="11.5703125" style="193" customWidth="1"/>
    <col min="4614" max="4614" width="13.85546875" style="193" customWidth="1"/>
    <col min="4615" max="4864" width="9.140625" style="193"/>
    <col min="4865" max="4865" width="3.5703125" style="193" bestFit="1" customWidth="1"/>
    <col min="4866" max="4866" width="46.140625" style="193" customWidth="1"/>
    <col min="4867" max="4867" width="6.5703125" style="193" customWidth="1"/>
    <col min="4868" max="4868" width="6.140625" style="193" customWidth="1"/>
    <col min="4869" max="4869" width="11.5703125" style="193" customWidth="1"/>
    <col min="4870" max="4870" width="13.85546875" style="193" customWidth="1"/>
    <col min="4871" max="5120" width="9.140625" style="193"/>
    <col min="5121" max="5121" width="3.5703125" style="193" bestFit="1" customWidth="1"/>
    <col min="5122" max="5122" width="46.140625" style="193" customWidth="1"/>
    <col min="5123" max="5123" width="6.5703125" style="193" customWidth="1"/>
    <col min="5124" max="5124" width="6.140625" style="193" customWidth="1"/>
    <col min="5125" max="5125" width="11.5703125" style="193" customWidth="1"/>
    <col min="5126" max="5126" width="13.85546875" style="193" customWidth="1"/>
    <col min="5127" max="5376" width="9.140625" style="193"/>
    <col min="5377" max="5377" width="3.5703125" style="193" bestFit="1" customWidth="1"/>
    <col min="5378" max="5378" width="46.140625" style="193" customWidth="1"/>
    <col min="5379" max="5379" width="6.5703125" style="193" customWidth="1"/>
    <col min="5380" max="5380" width="6.140625" style="193" customWidth="1"/>
    <col min="5381" max="5381" width="11.5703125" style="193" customWidth="1"/>
    <col min="5382" max="5382" width="13.85546875" style="193" customWidth="1"/>
    <col min="5383" max="5632" width="9.140625" style="193"/>
    <col min="5633" max="5633" width="3.5703125" style="193" bestFit="1" customWidth="1"/>
    <col min="5634" max="5634" width="46.140625" style="193" customWidth="1"/>
    <col min="5635" max="5635" width="6.5703125" style="193" customWidth="1"/>
    <col min="5636" max="5636" width="6.140625" style="193" customWidth="1"/>
    <col min="5637" max="5637" width="11.5703125" style="193" customWidth="1"/>
    <col min="5638" max="5638" width="13.85546875" style="193" customWidth="1"/>
    <col min="5639" max="5888" width="9.140625" style="193"/>
    <col min="5889" max="5889" width="3.5703125" style="193" bestFit="1" customWidth="1"/>
    <col min="5890" max="5890" width="46.140625" style="193" customWidth="1"/>
    <col min="5891" max="5891" width="6.5703125" style="193" customWidth="1"/>
    <col min="5892" max="5892" width="6.140625" style="193" customWidth="1"/>
    <col min="5893" max="5893" width="11.5703125" style="193" customWidth="1"/>
    <col min="5894" max="5894" width="13.85546875" style="193" customWidth="1"/>
    <col min="5895" max="6144" width="9.140625" style="193"/>
    <col min="6145" max="6145" width="3.5703125" style="193" bestFit="1" customWidth="1"/>
    <col min="6146" max="6146" width="46.140625" style="193" customWidth="1"/>
    <col min="6147" max="6147" width="6.5703125" style="193" customWidth="1"/>
    <col min="6148" max="6148" width="6.140625" style="193" customWidth="1"/>
    <col min="6149" max="6149" width="11.5703125" style="193" customWidth="1"/>
    <col min="6150" max="6150" width="13.85546875" style="193" customWidth="1"/>
    <col min="6151" max="6400" width="9.140625" style="193"/>
    <col min="6401" max="6401" width="3.5703125" style="193" bestFit="1" customWidth="1"/>
    <col min="6402" max="6402" width="46.140625" style="193" customWidth="1"/>
    <col min="6403" max="6403" width="6.5703125" style="193" customWidth="1"/>
    <col min="6404" max="6404" width="6.140625" style="193" customWidth="1"/>
    <col min="6405" max="6405" width="11.5703125" style="193" customWidth="1"/>
    <col min="6406" max="6406" width="13.85546875" style="193" customWidth="1"/>
    <col min="6407" max="6656" width="9.140625" style="193"/>
    <col min="6657" max="6657" width="3.5703125" style="193" bestFit="1" customWidth="1"/>
    <col min="6658" max="6658" width="46.140625" style="193" customWidth="1"/>
    <col min="6659" max="6659" width="6.5703125" style="193" customWidth="1"/>
    <col min="6660" max="6660" width="6.140625" style="193" customWidth="1"/>
    <col min="6661" max="6661" width="11.5703125" style="193" customWidth="1"/>
    <col min="6662" max="6662" width="13.85546875" style="193" customWidth="1"/>
    <col min="6663" max="6912" width="9.140625" style="193"/>
    <col min="6913" max="6913" width="3.5703125" style="193" bestFit="1" customWidth="1"/>
    <col min="6914" max="6914" width="46.140625" style="193" customWidth="1"/>
    <col min="6915" max="6915" width="6.5703125" style="193" customWidth="1"/>
    <col min="6916" max="6916" width="6.140625" style="193" customWidth="1"/>
    <col min="6917" max="6917" width="11.5703125" style="193" customWidth="1"/>
    <col min="6918" max="6918" width="13.85546875" style="193" customWidth="1"/>
    <col min="6919" max="7168" width="9.140625" style="193"/>
    <col min="7169" max="7169" width="3.5703125" style="193" bestFit="1" customWidth="1"/>
    <col min="7170" max="7170" width="46.140625" style="193" customWidth="1"/>
    <col min="7171" max="7171" width="6.5703125" style="193" customWidth="1"/>
    <col min="7172" max="7172" width="6.140625" style="193" customWidth="1"/>
    <col min="7173" max="7173" width="11.5703125" style="193" customWidth="1"/>
    <col min="7174" max="7174" width="13.85546875" style="193" customWidth="1"/>
    <col min="7175" max="7424" width="9.140625" style="193"/>
    <col min="7425" max="7425" width="3.5703125" style="193" bestFit="1" customWidth="1"/>
    <col min="7426" max="7426" width="46.140625" style="193" customWidth="1"/>
    <col min="7427" max="7427" width="6.5703125" style="193" customWidth="1"/>
    <col min="7428" max="7428" width="6.140625" style="193" customWidth="1"/>
    <col min="7429" max="7429" width="11.5703125" style="193" customWidth="1"/>
    <col min="7430" max="7430" width="13.85546875" style="193" customWidth="1"/>
    <col min="7431" max="7680" width="9.140625" style="193"/>
    <col min="7681" max="7681" width="3.5703125" style="193" bestFit="1" customWidth="1"/>
    <col min="7682" max="7682" width="46.140625" style="193" customWidth="1"/>
    <col min="7683" max="7683" width="6.5703125" style="193" customWidth="1"/>
    <col min="7684" max="7684" width="6.140625" style="193" customWidth="1"/>
    <col min="7685" max="7685" width="11.5703125" style="193" customWidth="1"/>
    <col min="7686" max="7686" width="13.85546875" style="193" customWidth="1"/>
    <col min="7687" max="7936" width="9.140625" style="193"/>
    <col min="7937" max="7937" width="3.5703125" style="193" bestFit="1" customWidth="1"/>
    <col min="7938" max="7938" width="46.140625" style="193" customWidth="1"/>
    <col min="7939" max="7939" width="6.5703125" style="193" customWidth="1"/>
    <col min="7940" max="7940" width="6.140625" style="193" customWidth="1"/>
    <col min="7941" max="7941" width="11.5703125" style="193" customWidth="1"/>
    <col min="7942" max="7942" width="13.85546875" style="193" customWidth="1"/>
    <col min="7943" max="8192" width="9.140625" style="193"/>
    <col min="8193" max="8193" width="3.5703125" style="193" bestFit="1" customWidth="1"/>
    <col min="8194" max="8194" width="46.140625" style="193" customWidth="1"/>
    <col min="8195" max="8195" width="6.5703125" style="193" customWidth="1"/>
    <col min="8196" max="8196" width="6.140625" style="193" customWidth="1"/>
    <col min="8197" max="8197" width="11.5703125" style="193" customWidth="1"/>
    <col min="8198" max="8198" width="13.85546875" style="193" customWidth="1"/>
    <col min="8199" max="8448" width="9.140625" style="193"/>
    <col min="8449" max="8449" width="3.5703125" style="193" bestFit="1" customWidth="1"/>
    <col min="8450" max="8450" width="46.140625" style="193" customWidth="1"/>
    <col min="8451" max="8451" width="6.5703125" style="193" customWidth="1"/>
    <col min="8452" max="8452" width="6.140625" style="193" customWidth="1"/>
    <col min="8453" max="8453" width="11.5703125" style="193" customWidth="1"/>
    <col min="8454" max="8454" width="13.85546875" style="193" customWidth="1"/>
    <col min="8455" max="8704" width="9.140625" style="193"/>
    <col min="8705" max="8705" width="3.5703125" style="193" bestFit="1" customWidth="1"/>
    <col min="8706" max="8706" width="46.140625" style="193" customWidth="1"/>
    <col min="8707" max="8707" width="6.5703125" style="193" customWidth="1"/>
    <col min="8708" max="8708" width="6.140625" style="193" customWidth="1"/>
    <col min="8709" max="8709" width="11.5703125" style="193" customWidth="1"/>
    <col min="8710" max="8710" width="13.85546875" style="193" customWidth="1"/>
    <col min="8711" max="8960" width="9.140625" style="193"/>
    <col min="8961" max="8961" width="3.5703125" style="193" bestFit="1" customWidth="1"/>
    <col min="8962" max="8962" width="46.140625" style="193" customWidth="1"/>
    <col min="8963" max="8963" width="6.5703125" style="193" customWidth="1"/>
    <col min="8964" max="8964" width="6.140625" style="193" customWidth="1"/>
    <col min="8965" max="8965" width="11.5703125" style="193" customWidth="1"/>
    <col min="8966" max="8966" width="13.85546875" style="193" customWidth="1"/>
    <col min="8967" max="9216" width="9.140625" style="193"/>
    <col min="9217" max="9217" width="3.5703125" style="193" bestFit="1" customWidth="1"/>
    <col min="9218" max="9218" width="46.140625" style="193" customWidth="1"/>
    <col min="9219" max="9219" width="6.5703125" style="193" customWidth="1"/>
    <col min="9220" max="9220" width="6.140625" style="193" customWidth="1"/>
    <col min="9221" max="9221" width="11.5703125" style="193" customWidth="1"/>
    <col min="9222" max="9222" width="13.85546875" style="193" customWidth="1"/>
    <col min="9223" max="9472" width="9.140625" style="193"/>
    <col min="9473" max="9473" width="3.5703125" style="193" bestFit="1" customWidth="1"/>
    <col min="9474" max="9474" width="46.140625" style="193" customWidth="1"/>
    <col min="9475" max="9475" width="6.5703125" style="193" customWidth="1"/>
    <col min="9476" max="9476" width="6.140625" style="193" customWidth="1"/>
    <col min="9477" max="9477" width="11.5703125" style="193" customWidth="1"/>
    <col min="9478" max="9478" width="13.85546875" style="193" customWidth="1"/>
    <col min="9479" max="9728" width="9.140625" style="193"/>
    <col min="9729" max="9729" width="3.5703125" style="193" bestFit="1" customWidth="1"/>
    <col min="9730" max="9730" width="46.140625" style="193" customWidth="1"/>
    <col min="9731" max="9731" width="6.5703125" style="193" customWidth="1"/>
    <col min="9732" max="9732" width="6.140625" style="193" customWidth="1"/>
    <col min="9733" max="9733" width="11.5703125" style="193" customWidth="1"/>
    <col min="9734" max="9734" width="13.85546875" style="193" customWidth="1"/>
    <col min="9735" max="9984" width="9.140625" style="193"/>
    <col min="9985" max="9985" width="3.5703125" style="193" bestFit="1" customWidth="1"/>
    <col min="9986" max="9986" width="46.140625" style="193" customWidth="1"/>
    <col min="9987" max="9987" width="6.5703125" style="193" customWidth="1"/>
    <col min="9988" max="9988" width="6.140625" style="193" customWidth="1"/>
    <col min="9989" max="9989" width="11.5703125" style="193" customWidth="1"/>
    <col min="9990" max="9990" width="13.85546875" style="193" customWidth="1"/>
    <col min="9991" max="10240" width="9.140625" style="193"/>
    <col min="10241" max="10241" width="3.5703125" style="193" bestFit="1" customWidth="1"/>
    <col min="10242" max="10242" width="46.140625" style="193" customWidth="1"/>
    <col min="10243" max="10243" width="6.5703125" style="193" customWidth="1"/>
    <col min="10244" max="10244" width="6.140625" style="193" customWidth="1"/>
    <col min="10245" max="10245" width="11.5703125" style="193" customWidth="1"/>
    <col min="10246" max="10246" width="13.85546875" style="193" customWidth="1"/>
    <col min="10247" max="10496" width="9.140625" style="193"/>
    <col min="10497" max="10497" width="3.5703125" style="193" bestFit="1" customWidth="1"/>
    <col min="10498" max="10498" width="46.140625" style="193" customWidth="1"/>
    <col min="10499" max="10499" width="6.5703125" style="193" customWidth="1"/>
    <col min="10500" max="10500" width="6.140625" style="193" customWidth="1"/>
    <col min="10501" max="10501" width="11.5703125" style="193" customWidth="1"/>
    <col min="10502" max="10502" width="13.85546875" style="193" customWidth="1"/>
    <col min="10503" max="10752" width="9.140625" style="193"/>
    <col min="10753" max="10753" width="3.5703125" style="193" bestFit="1" customWidth="1"/>
    <col min="10754" max="10754" width="46.140625" style="193" customWidth="1"/>
    <col min="10755" max="10755" width="6.5703125" style="193" customWidth="1"/>
    <col min="10756" max="10756" width="6.140625" style="193" customWidth="1"/>
    <col min="10757" max="10757" width="11.5703125" style="193" customWidth="1"/>
    <col min="10758" max="10758" width="13.85546875" style="193" customWidth="1"/>
    <col min="10759" max="11008" width="9.140625" style="193"/>
    <col min="11009" max="11009" width="3.5703125" style="193" bestFit="1" customWidth="1"/>
    <col min="11010" max="11010" width="46.140625" style="193" customWidth="1"/>
    <col min="11011" max="11011" width="6.5703125" style="193" customWidth="1"/>
    <col min="11012" max="11012" width="6.140625" style="193" customWidth="1"/>
    <col min="11013" max="11013" width="11.5703125" style="193" customWidth="1"/>
    <col min="11014" max="11014" width="13.85546875" style="193" customWidth="1"/>
    <col min="11015" max="11264" width="9.140625" style="193"/>
    <col min="11265" max="11265" width="3.5703125" style="193" bestFit="1" customWidth="1"/>
    <col min="11266" max="11266" width="46.140625" style="193" customWidth="1"/>
    <col min="11267" max="11267" width="6.5703125" style="193" customWidth="1"/>
    <col min="11268" max="11268" width="6.140625" style="193" customWidth="1"/>
    <col min="11269" max="11269" width="11.5703125" style="193" customWidth="1"/>
    <col min="11270" max="11270" width="13.85546875" style="193" customWidth="1"/>
    <col min="11271" max="11520" width="9.140625" style="193"/>
    <col min="11521" max="11521" width="3.5703125" style="193" bestFit="1" customWidth="1"/>
    <col min="11522" max="11522" width="46.140625" style="193" customWidth="1"/>
    <col min="11523" max="11523" width="6.5703125" style="193" customWidth="1"/>
    <col min="11524" max="11524" width="6.140625" style="193" customWidth="1"/>
    <col min="11525" max="11525" width="11.5703125" style="193" customWidth="1"/>
    <col min="11526" max="11526" width="13.85546875" style="193" customWidth="1"/>
    <col min="11527" max="11776" width="9.140625" style="193"/>
    <col min="11777" max="11777" width="3.5703125" style="193" bestFit="1" customWidth="1"/>
    <col min="11778" max="11778" width="46.140625" style="193" customWidth="1"/>
    <col min="11779" max="11779" width="6.5703125" style="193" customWidth="1"/>
    <col min="11780" max="11780" width="6.140625" style="193" customWidth="1"/>
    <col min="11781" max="11781" width="11.5703125" style="193" customWidth="1"/>
    <col min="11782" max="11782" width="13.85546875" style="193" customWidth="1"/>
    <col min="11783" max="12032" width="9.140625" style="193"/>
    <col min="12033" max="12033" width="3.5703125" style="193" bestFit="1" customWidth="1"/>
    <col min="12034" max="12034" width="46.140625" style="193" customWidth="1"/>
    <col min="12035" max="12035" width="6.5703125" style="193" customWidth="1"/>
    <col min="12036" max="12036" width="6.140625" style="193" customWidth="1"/>
    <col min="12037" max="12037" width="11.5703125" style="193" customWidth="1"/>
    <col min="12038" max="12038" width="13.85546875" style="193" customWidth="1"/>
    <col min="12039" max="12288" width="9.140625" style="193"/>
    <col min="12289" max="12289" width="3.5703125" style="193" bestFit="1" customWidth="1"/>
    <col min="12290" max="12290" width="46.140625" style="193" customWidth="1"/>
    <col min="12291" max="12291" width="6.5703125" style="193" customWidth="1"/>
    <col min="12292" max="12292" width="6.140625" style="193" customWidth="1"/>
    <col min="12293" max="12293" width="11.5703125" style="193" customWidth="1"/>
    <col min="12294" max="12294" width="13.85546875" style="193" customWidth="1"/>
    <col min="12295" max="12544" width="9.140625" style="193"/>
    <col min="12545" max="12545" width="3.5703125" style="193" bestFit="1" customWidth="1"/>
    <col min="12546" max="12546" width="46.140625" style="193" customWidth="1"/>
    <col min="12547" max="12547" width="6.5703125" style="193" customWidth="1"/>
    <col min="12548" max="12548" width="6.140625" style="193" customWidth="1"/>
    <col min="12549" max="12549" width="11.5703125" style="193" customWidth="1"/>
    <col min="12550" max="12550" width="13.85546875" style="193" customWidth="1"/>
    <col min="12551" max="12800" width="9.140625" style="193"/>
    <col min="12801" max="12801" width="3.5703125" style="193" bestFit="1" customWidth="1"/>
    <col min="12802" max="12802" width="46.140625" style="193" customWidth="1"/>
    <col min="12803" max="12803" width="6.5703125" style="193" customWidth="1"/>
    <col min="12804" max="12804" width="6.140625" style="193" customWidth="1"/>
    <col min="12805" max="12805" width="11.5703125" style="193" customWidth="1"/>
    <col min="12806" max="12806" width="13.85546875" style="193" customWidth="1"/>
    <col min="12807" max="13056" width="9.140625" style="193"/>
    <col min="13057" max="13057" width="3.5703125" style="193" bestFit="1" customWidth="1"/>
    <col min="13058" max="13058" width="46.140625" style="193" customWidth="1"/>
    <col min="13059" max="13059" width="6.5703125" style="193" customWidth="1"/>
    <col min="13060" max="13060" width="6.140625" style="193" customWidth="1"/>
    <col min="13061" max="13061" width="11.5703125" style="193" customWidth="1"/>
    <col min="13062" max="13062" width="13.85546875" style="193" customWidth="1"/>
    <col min="13063" max="13312" width="9.140625" style="193"/>
    <col min="13313" max="13313" width="3.5703125" style="193" bestFit="1" customWidth="1"/>
    <col min="13314" max="13314" width="46.140625" style="193" customWidth="1"/>
    <col min="13315" max="13315" width="6.5703125" style="193" customWidth="1"/>
    <col min="13316" max="13316" width="6.140625" style="193" customWidth="1"/>
    <col min="13317" max="13317" width="11.5703125" style="193" customWidth="1"/>
    <col min="13318" max="13318" width="13.85546875" style="193" customWidth="1"/>
    <col min="13319" max="13568" width="9.140625" style="193"/>
    <col min="13569" max="13569" width="3.5703125" style="193" bestFit="1" customWidth="1"/>
    <col min="13570" max="13570" width="46.140625" style="193" customWidth="1"/>
    <col min="13571" max="13571" width="6.5703125" style="193" customWidth="1"/>
    <col min="13572" max="13572" width="6.140625" style="193" customWidth="1"/>
    <col min="13573" max="13573" width="11.5703125" style="193" customWidth="1"/>
    <col min="13574" max="13574" width="13.85546875" style="193" customWidth="1"/>
    <col min="13575" max="13824" width="9.140625" style="193"/>
    <col min="13825" max="13825" width="3.5703125" style="193" bestFit="1" customWidth="1"/>
    <col min="13826" max="13826" width="46.140625" style="193" customWidth="1"/>
    <col min="13827" max="13827" width="6.5703125" style="193" customWidth="1"/>
    <col min="13828" max="13828" width="6.140625" style="193" customWidth="1"/>
    <col min="13829" max="13829" width="11.5703125" style="193" customWidth="1"/>
    <col min="13830" max="13830" width="13.85546875" style="193" customWidth="1"/>
    <col min="13831" max="14080" width="9.140625" style="193"/>
    <col min="14081" max="14081" width="3.5703125" style="193" bestFit="1" customWidth="1"/>
    <col min="14082" max="14082" width="46.140625" style="193" customWidth="1"/>
    <col min="14083" max="14083" width="6.5703125" style="193" customWidth="1"/>
    <col min="14084" max="14084" width="6.140625" style="193" customWidth="1"/>
    <col min="14085" max="14085" width="11.5703125" style="193" customWidth="1"/>
    <col min="14086" max="14086" width="13.85546875" style="193" customWidth="1"/>
    <col min="14087" max="14336" width="9.140625" style="193"/>
    <col min="14337" max="14337" width="3.5703125" style="193" bestFit="1" customWidth="1"/>
    <col min="14338" max="14338" width="46.140625" style="193" customWidth="1"/>
    <col min="14339" max="14339" width="6.5703125" style="193" customWidth="1"/>
    <col min="14340" max="14340" width="6.140625" style="193" customWidth="1"/>
    <col min="14341" max="14341" width="11.5703125" style="193" customWidth="1"/>
    <col min="14342" max="14342" width="13.85546875" style="193" customWidth="1"/>
    <col min="14343" max="14592" width="9.140625" style="193"/>
    <col min="14593" max="14593" width="3.5703125" style="193" bestFit="1" customWidth="1"/>
    <col min="14594" max="14594" width="46.140625" style="193" customWidth="1"/>
    <col min="14595" max="14595" width="6.5703125" style="193" customWidth="1"/>
    <col min="14596" max="14596" width="6.140625" style="193" customWidth="1"/>
    <col min="14597" max="14597" width="11.5703125" style="193" customWidth="1"/>
    <col min="14598" max="14598" width="13.85546875" style="193" customWidth="1"/>
    <col min="14599" max="14848" width="9.140625" style="193"/>
    <col min="14849" max="14849" width="3.5703125" style="193" bestFit="1" customWidth="1"/>
    <col min="14850" max="14850" width="46.140625" style="193" customWidth="1"/>
    <col min="14851" max="14851" width="6.5703125" style="193" customWidth="1"/>
    <col min="14852" max="14852" width="6.140625" style="193" customWidth="1"/>
    <col min="14853" max="14853" width="11.5703125" style="193" customWidth="1"/>
    <col min="14854" max="14854" width="13.85546875" style="193" customWidth="1"/>
    <col min="14855" max="15104" width="9.140625" style="193"/>
    <col min="15105" max="15105" width="3.5703125" style="193" bestFit="1" customWidth="1"/>
    <col min="15106" max="15106" width="46.140625" style="193" customWidth="1"/>
    <col min="15107" max="15107" width="6.5703125" style="193" customWidth="1"/>
    <col min="15108" max="15108" width="6.140625" style="193" customWidth="1"/>
    <col min="15109" max="15109" width="11.5703125" style="193" customWidth="1"/>
    <col min="15110" max="15110" width="13.85546875" style="193" customWidth="1"/>
    <col min="15111" max="15360" width="9.140625" style="193"/>
    <col min="15361" max="15361" width="3.5703125" style="193" bestFit="1" customWidth="1"/>
    <col min="15362" max="15362" width="46.140625" style="193" customWidth="1"/>
    <col min="15363" max="15363" width="6.5703125" style="193" customWidth="1"/>
    <col min="15364" max="15364" width="6.140625" style="193" customWidth="1"/>
    <col min="15365" max="15365" width="11.5703125" style="193" customWidth="1"/>
    <col min="15366" max="15366" width="13.85546875" style="193" customWidth="1"/>
    <col min="15367" max="15616" width="9.140625" style="193"/>
    <col min="15617" max="15617" width="3.5703125" style="193" bestFit="1" customWidth="1"/>
    <col min="15618" max="15618" width="46.140625" style="193" customWidth="1"/>
    <col min="15619" max="15619" width="6.5703125" style="193" customWidth="1"/>
    <col min="15620" max="15620" width="6.140625" style="193" customWidth="1"/>
    <col min="15621" max="15621" width="11.5703125" style="193" customWidth="1"/>
    <col min="15622" max="15622" width="13.85546875" style="193" customWidth="1"/>
    <col min="15623" max="15872" width="9.140625" style="193"/>
    <col min="15873" max="15873" width="3.5703125" style="193" bestFit="1" customWidth="1"/>
    <col min="15874" max="15874" width="46.140625" style="193" customWidth="1"/>
    <col min="15875" max="15875" width="6.5703125" style="193" customWidth="1"/>
    <col min="15876" max="15876" width="6.140625" style="193" customWidth="1"/>
    <col min="15877" max="15877" width="11.5703125" style="193" customWidth="1"/>
    <col min="15878" max="15878" width="13.85546875" style="193" customWidth="1"/>
    <col min="15879" max="16128" width="9.140625" style="193"/>
    <col min="16129" max="16129" width="3.5703125" style="193" bestFit="1" customWidth="1"/>
    <col min="16130" max="16130" width="46.140625" style="193" customWidth="1"/>
    <col min="16131" max="16131" width="6.5703125" style="193" customWidth="1"/>
    <col min="16132" max="16132" width="6.140625" style="193" customWidth="1"/>
    <col min="16133" max="16133" width="11.5703125" style="193" customWidth="1"/>
    <col min="16134" max="16134" width="13.85546875" style="193" customWidth="1"/>
    <col min="16135" max="16384" width="9.140625" style="193"/>
  </cols>
  <sheetData>
    <row r="1" spans="1:9" ht="15.75" x14ac:dyDescent="0.25">
      <c r="A1" s="98" t="s">
        <v>133</v>
      </c>
      <c r="B1" s="99" t="s">
        <v>134</v>
      </c>
    </row>
    <row r="3" spans="1:9" ht="255" x14ac:dyDescent="0.25">
      <c r="A3" s="195"/>
      <c r="B3" s="196" t="s">
        <v>283</v>
      </c>
    </row>
    <row r="4" spans="1:9" x14ac:dyDescent="0.25">
      <c r="A4" s="195"/>
      <c r="B4" s="196"/>
    </row>
    <row r="5" spans="1:9" s="200" customFormat="1" ht="42.75" x14ac:dyDescent="0.25">
      <c r="A5" s="190">
        <v>1</v>
      </c>
      <c r="B5" s="197" t="s">
        <v>135</v>
      </c>
      <c r="F5" s="388"/>
      <c r="G5" s="198"/>
      <c r="H5" s="199"/>
    </row>
    <row r="6" spans="1:9" s="200" customFormat="1" x14ac:dyDescent="0.25">
      <c r="A6" s="190"/>
      <c r="B6" s="197" t="s">
        <v>136</v>
      </c>
      <c r="C6" s="201"/>
      <c r="D6" s="202"/>
      <c r="E6" s="202"/>
      <c r="F6" s="389"/>
      <c r="G6" s="198"/>
      <c r="H6" s="199"/>
    </row>
    <row r="7" spans="1:9" s="200" customFormat="1" x14ac:dyDescent="0.25">
      <c r="A7" s="190"/>
      <c r="B7" s="197" t="s">
        <v>137</v>
      </c>
      <c r="C7" s="201"/>
      <c r="D7" s="202"/>
      <c r="E7" s="202"/>
      <c r="F7" s="389"/>
      <c r="G7" s="198"/>
      <c r="H7" s="199"/>
    </row>
    <row r="8" spans="1:9" s="200" customFormat="1" x14ac:dyDescent="0.25">
      <c r="A8" s="190"/>
      <c r="B8" s="197" t="s">
        <v>138</v>
      </c>
      <c r="C8" s="201"/>
      <c r="D8" s="202"/>
      <c r="E8" s="202"/>
      <c r="F8" s="389"/>
      <c r="G8" s="198"/>
      <c r="H8" s="199"/>
    </row>
    <row r="9" spans="1:9" s="200" customFormat="1" x14ac:dyDescent="0.25">
      <c r="A9" s="190"/>
      <c r="B9" s="197" t="s">
        <v>139</v>
      </c>
      <c r="C9" s="201"/>
      <c r="D9" s="202"/>
      <c r="E9" s="202"/>
      <c r="F9" s="389"/>
      <c r="G9" s="198"/>
      <c r="H9" s="199"/>
    </row>
    <row r="10" spans="1:9" s="200" customFormat="1" x14ac:dyDescent="0.25">
      <c r="A10" s="190"/>
      <c r="B10" s="197" t="s">
        <v>140</v>
      </c>
      <c r="C10" s="186" t="s">
        <v>105</v>
      </c>
      <c r="D10" s="186">
        <v>2</v>
      </c>
      <c r="E10" s="350"/>
      <c r="F10" s="384">
        <f>D10*E10</f>
        <v>0</v>
      </c>
      <c r="G10" s="198"/>
      <c r="H10" s="203"/>
      <c r="I10" s="204"/>
    </row>
    <row r="11" spans="1:9" s="200" customFormat="1" x14ac:dyDescent="0.25">
      <c r="A11" s="190"/>
      <c r="B11" s="197"/>
      <c r="C11" s="201"/>
      <c r="D11" s="202"/>
      <c r="E11" s="202"/>
      <c r="F11" s="389"/>
      <c r="G11" s="198"/>
      <c r="H11" s="199"/>
    </row>
    <row r="12" spans="1:9" s="200" customFormat="1" ht="42.75" x14ac:dyDescent="0.25">
      <c r="A12" s="190">
        <v>2</v>
      </c>
      <c r="B12" s="197" t="s">
        <v>135</v>
      </c>
      <c r="C12" s="204"/>
      <c r="D12" s="204"/>
      <c r="E12" s="204"/>
      <c r="F12" s="390"/>
      <c r="G12" s="205"/>
      <c r="H12" s="199"/>
    </row>
    <row r="13" spans="1:9" s="200" customFormat="1" x14ac:dyDescent="0.25">
      <c r="A13" s="190"/>
      <c r="B13" s="197" t="s">
        <v>141</v>
      </c>
      <c r="C13" s="201"/>
      <c r="D13" s="202"/>
      <c r="E13" s="202"/>
      <c r="F13" s="389"/>
      <c r="G13" s="198"/>
      <c r="H13" s="199"/>
    </row>
    <row r="14" spans="1:9" s="200" customFormat="1" x14ac:dyDescent="0.25">
      <c r="A14" s="190"/>
      <c r="B14" s="197" t="s">
        <v>137</v>
      </c>
      <c r="C14" s="201"/>
      <c r="D14" s="202"/>
      <c r="E14" s="202"/>
      <c r="F14" s="390"/>
      <c r="G14" s="205"/>
      <c r="H14" s="203"/>
      <c r="I14" s="204"/>
    </row>
    <row r="15" spans="1:9" s="200" customFormat="1" x14ac:dyDescent="0.25">
      <c r="A15" s="190"/>
      <c r="B15" s="197" t="s">
        <v>142</v>
      </c>
      <c r="C15" s="201"/>
      <c r="D15" s="202"/>
      <c r="E15" s="202"/>
      <c r="F15" s="390"/>
      <c r="G15" s="205"/>
      <c r="H15" s="199"/>
    </row>
    <row r="16" spans="1:9" s="200" customFormat="1" x14ac:dyDescent="0.25">
      <c r="A16" s="190"/>
      <c r="B16" s="197" t="s">
        <v>139</v>
      </c>
      <c r="C16" s="201"/>
      <c r="D16" s="202"/>
      <c r="E16" s="202"/>
      <c r="F16" s="390"/>
      <c r="G16" s="205"/>
      <c r="H16" s="199"/>
    </row>
    <row r="17" spans="1:9" s="200" customFormat="1" x14ac:dyDescent="0.25">
      <c r="A17" s="190"/>
      <c r="B17" s="197" t="s">
        <v>143</v>
      </c>
      <c r="C17" s="186" t="s">
        <v>105</v>
      </c>
      <c r="D17" s="186">
        <v>1</v>
      </c>
      <c r="E17" s="350"/>
      <c r="F17" s="384">
        <f>D17*E17</f>
        <v>0</v>
      </c>
      <c r="G17" s="205"/>
      <c r="H17" s="199"/>
    </row>
    <row r="18" spans="1:9" s="200" customFormat="1" x14ac:dyDescent="0.25">
      <c r="A18" s="190"/>
      <c r="B18" s="197"/>
      <c r="C18" s="201"/>
      <c r="D18" s="202"/>
      <c r="E18" s="202"/>
      <c r="F18" s="390"/>
      <c r="G18" s="205"/>
      <c r="H18" s="203"/>
      <c r="I18" s="204"/>
    </row>
    <row r="19" spans="1:9" s="200" customFormat="1" ht="42.75" x14ac:dyDescent="0.25">
      <c r="A19" s="190">
        <v>3</v>
      </c>
      <c r="B19" s="197" t="s">
        <v>135</v>
      </c>
      <c r="C19" s="204"/>
      <c r="D19" s="204"/>
      <c r="E19" s="204"/>
      <c r="F19" s="390"/>
      <c r="G19" s="205"/>
      <c r="H19" s="199"/>
    </row>
    <row r="20" spans="1:9" s="200" customFormat="1" x14ac:dyDescent="0.25">
      <c r="A20" s="190"/>
      <c r="B20" s="197" t="s">
        <v>144</v>
      </c>
      <c r="C20" s="201"/>
      <c r="D20" s="202"/>
      <c r="E20" s="202"/>
      <c r="F20" s="389"/>
      <c r="G20" s="198"/>
      <c r="H20" s="199"/>
    </row>
    <row r="21" spans="1:9" s="200" customFormat="1" x14ac:dyDescent="0.25">
      <c r="A21" s="190"/>
      <c r="B21" s="197" t="s">
        <v>137</v>
      </c>
      <c r="C21" s="201"/>
      <c r="D21" s="202"/>
      <c r="E21" s="202"/>
      <c r="F21" s="390"/>
      <c r="G21" s="205"/>
      <c r="H21" s="206"/>
    </row>
    <row r="22" spans="1:9" s="200" customFormat="1" x14ac:dyDescent="0.25">
      <c r="A22" s="190"/>
      <c r="B22" s="197" t="s">
        <v>145</v>
      </c>
      <c r="C22" s="201"/>
      <c r="D22" s="202"/>
      <c r="E22" s="202"/>
      <c r="F22" s="390"/>
      <c r="G22" s="205"/>
      <c r="H22" s="203"/>
      <c r="I22" s="204"/>
    </row>
    <row r="23" spans="1:9" s="200" customFormat="1" x14ac:dyDescent="0.25">
      <c r="A23" s="190"/>
      <c r="B23" s="197" t="s">
        <v>146</v>
      </c>
      <c r="C23" s="201"/>
      <c r="D23" s="202"/>
      <c r="E23" s="202"/>
      <c r="F23" s="390"/>
      <c r="G23" s="205"/>
      <c r="H23" s="199"/>
    </row>
    <row r="24" spans="1:9" s="200" customFormat="1" x14ac:dyDescent="0.25">
      <c r="A24" s="190"/>
      <c r="B24" s="197" t="s">
        <v>147</v>
      </c>
      <c r="C24" s="186" t="s">
        <v>105</v>
      </c>
      <c r="D24" s="186">
        <v>1</v>
      </c>
      <c r="E24" s="350"/>
      <c r="F24" s="384">
        <f>D24*E24</f>
        <v>0</v>
      </c>
      <c r="G24" s="205"/>
      <c r="H24" s="199"/>
    </row>
    <row r="25" spans="1:9" s="200" customFormat="1" x14ac:dyDescent="0.25">
      <c r="A25" s="190"/>
      <c r="B25" s="197"/>
      <c r="C25" s="201"/>
      <c r="D25" s="202"/>
      <c r="E25" s="202"/>
      <c r="F25" s="390"/>
      <c r="G25" s="205"/>
      <c r="H25" s="203"/>
      <c r="I25" s="204"/>
    </row>
    <row r="26" spans="1:9" s="210" customFormat="1" ht="71.25" x14ac:dyDescent="0.25">
      <c r="A26" s="190">
        <v>4</v>
      </c>
      <c r="B26" s="197" t="s">
        <v>148</v>
      </c>
      <c r="C26" s="207"/>
      <c r="D26" s="207"/>
      <c r="E26" s="208"/>
      <c r="F26" s="391"/>
      <c r="H26" s="211"/>
    </row>
    <row r="27" spans="1:9" s="212" customFormat="1" x14ac:dyDescent="0.25">
      <c r="A27" s="190"/>
      <c r="B27" s="197" t="s">
        <v>117</v>
      </c>
      <c r="C27" s="207"/>
      <c r="D27" s="207"/>
      <c r="E27" s="209"/>
      <c r="F27" s="392"/>
      <c r="H27" s="213"/>
    </row>
    <row r="28" spans="1:9" s="212" customFormat="1" x14ac:dyDescent="0.25">
      <c r="A28" s="190"/>
      <c r="B28" s="197" t="s">
        <v>149</v>
      </c>
      <c r="C28" s="186" t="s">
        <v>105</v>
      </c>
      <c r="D28" s="186">
        <v>1</v>
      </c>
      <c r="E28" s="350"/>
      <c r="F28" s="384">
        <f>D28*E28</f>
        <v>0</v>
      </c>
      <c r="G28" s="214"/>
      <c r="H28" s="213"/>
    </row>
    <row r="29" spans="1:9" s="212" customFormat="1" x14ac:dyDescent="0.25">
      <c r="A29" s="190"/>
      <c r="B29" s="197" t="s">
        <v>150</v>
      </c>
      <c r="C29" s="186" t="s">
        <v>105</v>
      </c>
      <c r="D29" s="186">
        <v>2</v>
      </c>
      <c r="E29" s="350"/>
      <c r="F29" s="384">
        <f>D29*E29</f>
        <v>0</v>
      </c>
      <c r="G29" s="214"/>
      <c r="H29" s="213"/>
    </row>
    <row r="30" spans="1:9" s="212" customFormat="1" x14ac:dyDescent="0.25">
      <c r="A30" s="190"/>
      <c r="B30" s="197" t="s">
        <v>122</v>
      </c>
      <c r="C30" s="186" t="s">
        <v>105</v>
      </c>
      <c r="D30" s="186">
        <v>1</v>
      </c>
      <c r="E30" s="350"/>
      <c r="F30" s="384">
        <f>D30*E30</f>
        <v>0</v>
      </c>
      <c r="H30" s="213"/>
    </row>
    <row r="31" spans="1:9" s="212" customFormat="1" x14ac:dyDescent="0.25">
      <c r="A31" s="215"/>
      <c r="B31" s="197" t="s">
        <v>151</v>
      </c>
      <c r="C31" s="207"/>
      <c r="D31" s="207"/>
      <c r="E31" s="216"/>
      <c r="F31" s="392"/>
      <c r="H31" s="213"/>
    </row>
    <row r="32" spans="1:9" s="212" customFormat="1" x14ac:dyDescent="0.25">
      <c r="A32" s="190"/>
      <c r="B32" s="136"/>
      <c r="C32" s="207"/>
      <c r="D32" s="207"/>
      <c r="E32" s="216"/>
      <c r="F32" s="392"/>
      <c r="H32" s="213"/>
    </row>
    <row r="33" spans="1:8" s="212" customFormat="1" ht="57" x14ac:dyDescent="0.25">
      <c r="A33" s="190">
        <v>5</v>
      </c>
      <c r="B33" s="197" t="s">
        <v>130</v>
      </c>
      <c r="C33" s="207"/>
      <c r="D33" s="207"/>
      <c r="E33" s="216"/>
      <c r="F33" s="392"/>
      <c r="H33" s="213"/>
    </row>
    <row r="34" spans="1:8" s="212" customFormat="1" ht="28.5" x14ac:dyDescent="0.25">
      <c r="A34" s="190"/>
      <c r="B34" s="197" t="s">
        <v>131</v>
      </c>
      <c r="F34" s="393"/>
      <c r="H34" s="213"/>
    </row>
    <row r="35" spans="1:8" s="212" customFormat="1" x14ac:dyDescent="0.25">
      <c r="A35" s="190"/>
      <c r="B35" s="197"/>
      <c r="C35" s="186" t="s">
        <v>102</v>
      </c>
      <c r="D35" s="186">
        <v>1</v>
      </c>
      <c r="E35" s="350"/>
      <c r="F35" s="384">
        <f>D35*E35</f>
        <v>0</v>
      </c>
      <c r="H35" s="213"/>
    </row>
    <row r="36" spans="1:8" s="212" customFormat="1" x14ac:dyDescent="0.25">
      <c r="A36" s="190"/>
      <c r="B36" s="197"/>
      <c r="C36" s="186"/>
      <c r="D36" s="186"/>
      <c r="E36" s="191"/>
      <c r="F36" s="384"/>
      <c r="H36" s="213"/>
    </row>
    <row r="37" spans="1:8" s="212" customFormat="1" ht="42.75" x14ac:dyDescent="0.25">
      <c r="A37" s="190">
        <v>6</v>
      </c>
      <c r="B37" s="197" t="s">
        <v>132</v>
      </c>
      <c r="F37" s="393"/>
      <c r="H37" s="213"/>
    </row>
    <row r="38" spans="1:8" s="212" customFormat="1" x14ac:dyDescent="0.25">
      <c r="A38" s="190"/>
      <c r="B38" s="197"/>
      <c r="C38" s="186" t="s">
        <v>102</v>
      </c>
      <c r="D38" s="186">
        <v>1</v>
      </c>
      <c r="E38" s="350"/>
      <c r="F38" s="384">
        <f>D38*E38</f>
        <v>0</v>
      </c>
      <c r="H38" s="213"/>
    </row>
    <row r="39" spans="1:8" x14ac:dyDescent="0.25">
      <c r="B39" s="197"/>
    </row>
    <row r="40" spans="1:8" ht="28.5" x14ac:dyDescent="0.25">
      <c r="A40" s="190">
        <v>7</v>
      </c>
      <c r="B40" s="197" t="s">
        <v>110</v>
      </c>
      <c r="C40" s="193"/>
      <c r="D40" s="193"/>
      <c r="E40" s="193"/>
      <c r="F40" s="381"/>
    </row>
    <row r="41" spans="1:8" x14ac:dyDescent="0.25">
      <c r="B41" s="197"/>
      <c r="C41" s="191" t="s">
        <v>102</v>
      </c>
      <c r="D41" s="191">
        <v>1</v>
      </c>
      <c r="E41" s="350"/>
      <c r="F41" s="384">
        <f>D41*E41</f>
        <v>0</v>
      </c>
    </row>
    <row r="42" spans="1:8" s="212" customFormat="1" x14ac:dyDescent="0.25">
      <c r="A42" s="219"/>
      <c r="B42" s="220"/>
      <c r="C42" s="221"/>
      <c r="D42" s="221"/>
      <c r="E42" s="221"/>
      <c r="F42" s="394"/>
      <c r="H42" s="213"/>
    </row>
    <row r="43" spans="1:8" s="212" customFormat="1" x14ac:dyDescent="0.25">
      <c r="A43" s="222"/>
      <c r="B43" s="223" t="s">
        <v>113</v>
      </c>
      <c r="C43" s="224"/>
      <c r="D43" s="224"/>
      <c r="E43" s="224"/>
      <c r="F43" s="387">
        <f>SUM(F6:F41)</f>
        <v>0</v>
      </c>
      <c r="H43" s="213"/>
    </row>
    <row r="44" spans="1:8" s="212" customFormat="1" x14ac:dyDescent="0.25">
      <c r="A44" s="222"/>
      <c r="B44" s="225"/>
      <c r="C44" s="226"/>
      <c r="D44" s="226"/>
      <c r="E44" s="226"/>
      <c r="F44" s="391"/>
      <c r="H44" s="213"/>
    </row>
  </sheetData>
  <sheetProtection password="E8FD" sheet="1" objects="1" scenarios="1"/>
  <pageMargins left="0.9055118110236221" right="0.31496062992125984" top="0.94488188976377963" bottom="0.94488188976377963" header="0.31496062992125984" footer="0.31496062992125984"/>
  <pageSetup paperSize="9" orientation="portrait" r:id="rId1"/>
  <headerFooter>
    <oddHeader>&amp;COŠPP, telovadnica Muta</oddHeader>
    <oddFooter>&amp;C&amp;A&amp;R&amp;P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Normal="100" zoomScaleSheetLayoutView="100" workbookViewId="0">
      <selection activeCell="B5" sqref="B5"/>
    </sheetView>
  </sheetViews>
  <sheetFormatPr defaultRowHeight="15" x14ac:dyDescent="0.2"/>
  <cols>
    <col min="1" max="1" width="3.5703125" style="190" bestFit="1" customWidth="1"/>
    <col min="2" max="2" width="46.140625" style="227" customWidth="1"/>
    <col min="3" max="3" width="6.5703125" style="227" customWidth="1"/>
    <col min="4" max="4" width="6.140625" style="191" customWidth="1"/>
    <col min="5" max="5" width="11.5703125" style="191" customWidth="1"/>
    <col min="6" max="6" width="13.85546875" style="384" customWidth="1"/>
    <col min="7" max="256" width="9.140625" style="193"/>
    <col min="257" max="257" width="3.5703125" style="193" bestFit="1" customWidth="1"/>
    <col min="258" max="258" width="46.140625" style="193" customWidth="1"/>
    <col min="259" max="259" width="6.5703125" style="193" customWidth="1"/>
    <col min="260" max="260" width="6.140625" style="193" customWidth="1"/>
    <col min="261" max="261" width="11.5703125" style="193" customWidth="1"/>
    <col min="262" max="262" width="13.85546875" style="193" customWidth="1"/>
    <col min="263" max="512" width="9.140625" style="193"/>
    <col min="513" max="513" width="3.5703125" style="193" bestFit="1" customWidth="1"/>
    <col min="514" max="514" width="46.140625" style="193" customWidth="1"/>
    <col min="515" max="515" width="6.5703125" style="193" customWidth="1"/>
    <col min="516" max="516" width="6.140625" style="193" customWidth="1"/>
    <col min="517" max="517" width="11.5703125" style="193" customWidth="1"/>
    <col min="518" max="518" width="13.85546875" style="193" customWidth="1"/>
    <col min="519" max="768" width="9.140625" style="193"/>
    <col min="769" max="769" width="3.5703125" style="193" bestFit="1" customWidth="1"/>
    <col min="770" max="770" width="46.140625" style="193" customWidth="1"/>
    <col min="771" max="771" width="6.5703125" style="193" customWidth="1"/>
    <col min="772" max="772" width="6.140625" style="193" customWidth="1"/>
    <col min="773" max="773" width="11.5703125" style="193" customWidth="1"/>
    <col min="774" max="774" width="13.85546875" style="193" customWidth="1"/>
    <col min="775" max="1024" width="9.140625" style="193"/>
    <col min="1025" max="1025" width="3.5703125" style="193" bestFit="1" customWidth="1"/>
    <col min="1026" max="1026" width="46.140625" style="193" customWidth="1"/>
    <col min="1027" max="1027" width="6.5703125" style="193" customWidth="1"/>
    <col min="1028" max="1028" width="6.140625" style="193" customWidth="1"/>
    <col min="1029" max="1029" width="11.5703125" style="193" customWidth="1"/>
    <col min="1030" max="1030" width="13.85546875" style="193" customWidth="1"/>
    <col min="1031" max="1280" width="9.140625" style="193"/>
    <col min="1281" max="1281" width="3.5703125" style="193" bestFit="1" customWidth="1"/>
    <col min="1282" max="1282" width="46.140625" style="193" customWidth="1"/>
    <col min="1283" max="1283" width="6.5703125" style="193" customWidth="1"/>
    <col min="1284" max="1284" width="6.140625" style="193" customWidth="1"/>
    <col min="1285" max="1285" width="11.5703125" style="193" customWidth="1"/>
    <col min="1286" max="1286" width="13.85546875" style="193" customWidth="1"/>
    <col min="1287" max="1536" width="9.140625" style="193"/>
    <col min="1537" max="1537" width="3.5703125" style="193" bestFit="1" customWidth="1"/>
    <col min="1538" max="1538" width="46.140625" style="193" customWidth="1"/>
    <col min="1539" max="1539" width="6.5703125" style="193" customWidth="1"/>
    <col min="1540" max="1540" width="6.140625" style="193" customWidth="1"/>
    <col min="1541" max="1541" width="11.5703125" style="193" customWidth="1"/>
    <col min="1542" max="1542" width="13.85546875" style="193" customWidth="1"/>
    <col min="1543" max="1792" width="9.140625" style="193"/>
    <col min="1793" max="1793" width="3.5703125" style="193" bestFit="1" customWidth="1"/>
    <col min="1794" max="1794" width="46.140625" style="193" customWidth="1"/>
    <col min="1795" max="1795" width="6.5703125" style="193" customWidth="1"/>
    <col min="1796" max="1796" width="6.140625" style="193" customWidth="1"/>
    <col min="1797" max="1797" width="11.5703125" style="193" customWidth="1"/>
    <col min="1798" max="1798" width="13.85546875" style="193" customWidth="1"/>
    <col min="1799" max="2048" width="9.140625" style="193"/>
    <col min="2049" max="2049" width="3.5703125" style="193" bestFit="1" customWidth="1"/>
    <col min="2050" max="2050" width="46.140625" style="193" customWidth="1"/>
    <col min="2051" max="2051" width="6.5703125" style="193" customWidth="1"/>
    <col min="2052" max="2052" width="6.140625" style="193" customWidth="1"/>
    <col min="2053" max="2053" width="11.5703125" style="193" customWidth="1"/>
    <col min="2054" max="2054" width="13.85546875" style="193" customWidth="1"/>
    <col min="2055" max="2304" width="9.140625" style="193"/>
    <col min="2305" max="2305" width="3.5703125" style="193" bestFit="1" customWidth="1"/>
    <col min="2306" max="2306" width="46.140625" style="193" customWidth="1"/>
    <col min="2307" max="2307" width="6.5703125" style="193" customWidth="1"/>
    <col min="2308" max="2308" width="6.140625" style="193" customWidth="1"/>
    <col min="2309" max="2309" width="11.5703125" style="193" customWidth="1"/>
    <col min="2310" max="2310" width="13.85546875" style="193" customWidth="1"/>
    <col min="2311" max="2560" width="9.140625" style="193"/>
    <col min="2561" max="2561" width="3.5703125" style="193" bestFit="1" customWidth="1"/>
    <col min="2562" max="2562" width="46.140625" style="193" customWidth="1"/>
    <col min="2563" max="2563" width="6.5703125" style="193" customWidth="1"/>
    <col min="2564" max="2564" width="6.140625" style="193" customWidth="1"/>
    <col min="2565" max="2565" width="11.5703125" style="193" customWidth="1"/>
    <col min="2566" max="2566" width="13.85546875" style="193" customWidth="1"/>
    <col min="2567" max="2816" width="9.140625" style="193"/>
    <col min="2817" max="2817" width="3.5703125" style="193" bestFit="1" customWidth="1"/>
    <col min="2818" max="2818" width="46.140625" style="193" customWidth="1"/>
    <col min="2819" max="2819" width="6.5703125" style="193" customWidth="1"/>
    <col min="2820" max="2820" width="6.140625" style="193" customWidth="1"/>
    <col min="2821" max="2821" width="11.5703125" style="193" customWidth="1"/>
    <col min="2822" max="2822" width="13.85546875" style="193" customWidth="1"/>
    <col min="2823" max="3072" width="9.140625" style="193"/>
    <col min="3073" max="3073" width="3.5703125" style="193" bestFit="1" customWidth="1"/>
    <col min="3074" max="3074" width="46.140625" style="193" customWidth="1"/>
    <col min="3075" max="3075" width="6.5703125" style="193" customWidth="1"/>
    <col min="3076" max="3076" width="6.140625" style="193" customWidth="1"/>
    <col min="3077" max="3077" width="11.5703125" style="193" customWidth="1"/>
    <col min="3078" max="3078" width="13.85546875" style="193" customWidth="1"/>
    <col min="3079" max="3328" width="9.140625" style="193"/>
    <col min="3329" max="3329" width="3.5703125" style="193" bestFit="1" customWidth="1"/>
    <col min="3330" max="3330" width="46.140625" style="193" customWidth="1"/>
    <col min="3331" max="3331" width="6.5703125" style="193" customWidth="1"/>
    <col min="3332" max="3332" width="6.140625" style="193" customWidth="1"/>
    <col min="3333" max="3333" width="11.5703125" style="193" customWidth="1"/>
    <col min="3334" max="3334" width="13.85546875" style="193" customWidth="1"/>
    <col min="3335" max="3584" width="9.140625" style="193"/>
    <col min="3585" max="3585" width="3.5703125" style="193" bestFit="1" customWidth="1"/>
    <col min="3586" max="3586" width="46.140625" style="193" customWidth="1"/>
    <col min="3587" max="3587" width="6.5703125" style="193" customWidth="1"/>
    <col min="3588" max="3588" width="6.140625" style="193" customWidth="1"/>
    <col min="3589" max="3589" width="11.5703125" style="193" customWidth="1"/>
    <col min="3590" max="3590" width="13.85546875" style="193" customWidth="1"/>
    <col min="3591" max="3840" width="9.140625" style="193"/>
    <col min="3841" max="3841" width="3.5703125" style="193" bestFit="1" customWidth="1"/>
    <col min="3842" max="3842" width="46.140625" style="193" customWidth="1"/>
    <col min="3843" max="3843" width="6.5703125" style="193" customWidth="1"/>
    <col min="3844" max="3844" width="6.140625" style="193" customWidth="1"/>
    <col min="3845" max="3845" width="11.5703125" style="193" customWidth="1"/>
    <col min="3846" max="3846" width="13.85546875" style="193" customWidth="1"/>
    <col min="3847" max="4096" width="9.140625" style="193"/>
    <col min="4097" max="4097" width="3.5703125" style="193" bestFit="1" customWidth="1"/>
    <col min="4098" max="4098" width="46.140625" style="193" customWidth="1"/>
    <col min="4099" max="4099" width="6.5703125" style="193" customWidth="1"/>
    <col min="4100" max="4100" width="6.140625" style="193" customWidth="1"/>
    <col min="4101" max="4101" width="11.5703125" style="193" customWidth="1"/>
    <col min="4102" max="4102" width="13.85546875" style="193" customWidth="1"/>
    <col min="4103" max="4352" width="9.140625" style="193"/>
    <col min="4353" max="4353" width="3.5703125" style="193" bestFit="1" customWidth="1"/>
    <col min="4354" max="4354" width="46.140625" style="193" customWidth="1"/>
    <col min="4355" max="4355" width="6.5703125" style="193" customWidth="1"/>
    <col min="4356" max="4356" width="6.140625" style="193" customWidth="1"/>
    <col min="4357" max="4357" width="11.5703125" style="193" customWidth="1"/>
    <col min="4358" max="4358" width="13.85546875" style="193" customWidth="1"/>
    <col min="4359" max="4608" width="9.140625" style="193"/>
    <col min="4609" max="4609" width="3.5703125" style="193" bestFit="1" customWidth="1"/>
    <col min="4610" max="4610" width="46.140625" style="193" customWidth="1"/>
    <col min="4611" max="4611" width="6.5703125" style="193" customWidth="1"/>
    <col min="4612" max="4612" width="6.140625" style="193" customWidth="1"/>
    <col min="4613" max="4613" width="11.5703125" style="193" customWidth="1"/>
    <col min="4614" max="4614" width="13.85546875" style="193" customWidth="1"/>
    <col min="4615" max="4864" width="9.140625" style="193"/>
    <col min="4865" max="4865" width="3.5703125" style="193" bestFit="1" customWidth="1"/>
    <col min="4866" max="4866" width="46.140625" style="193" customWidth="1"/>
    <col min="4867" max="4867" width="6.5703125" style="193" customWidth="1"/>
    <col min="4868" max="4868" width="6.140625" style="193" customWidth="1"/>
    <col min="4869" max="4869" width="11.5703125" style="193" customWidth="1"/>
    <col min="4870" max="4870" width="13.85546875" style="193" customWidth="1"/>
    <col min="4871" max="5120" width="9.140625" style="193"/>
    <col min="5121" max="5121" width="3.5703125" style="193" bestFit="1" customWidth="1"/>
    <col min="5122" max="5122" width="46.140625" style="193" customWidth="1"/>
    <col min="5123" max="5123" width="6.5703125" style="193" customWidth="1"/>
    <col min="5124" max="5124" width="6.140625" style="193" customWidth="1"/>
    <col min="5125" max="5125" width="11.5703125" style="193" customWidth="1"/>
    <col min="5126" max="5126" width="13.85546875" style="193" customWidth="1"/>
    <col min="5127" max="5376" width="9.140625" style="193"/>
    <col min="5377" max="5377" width="3.5703125" style="193" bestFit="1" customWidth="1"/>
    <col min="5378" max="5378" width="46.140625" style="193" customWidth="1"/>
    <col min="5379" max="5379" width="6.5703125" style="193" customWidth="1"/>
    <col min="5380" max="5380" width="6.140625" style="193" customWidth="1"/>
    <col min="5381" max="5381" width="11.5703125" style="193" customWidth="1"/>
    <col min="5382" max="5382" width="13.85546875" style="193" customWidth="1"/>
    <col min="5383" max="5632" width="9.140625" style="193"/>
    <col min="5633" max="5633" width="3.5703125" style="193" bestFit="1" customWidth="1"/>
    <col min="5634" max="5634" width="46.140625" style="193" customWidth="1"/>
    <col min="5635" max="5635" width="6.5703125" style="193" customWidth="1"/>
    <col min="5636" max="5636" width="6.140625" style="193" customWidth="1"/>
    <col min="5637" max="5637" width="11.5703125" style="193" customWidth="1"/>
    <col min="5638" max="5638" width="13.85546875" style="193" customWidth="1"/>
    <col min="5639" max="5888" width="9.140625" style="193"/>
    <col min="5889" max="5889" width="3.5703125" style="193" bestFit="1" customWidth="1"/>
    <col min="5890" max="5890" width="46.140625" style="193" customWidth="1"/>
    <col min="5891" max="5891" width="6.5703125" style="193" customWidth="1"/>
    <col min="5892" max="5892" width="6.140625" style="193" customWidth="1"/>
    <col min="5893" max="5893" width="11.5703125" style="193" customWidth="1"/>
    <col min="5894" max="5894" width="13.85546875" style="193" customWidth="1"/>
    <col min="5895" max="6144" width="9.140625" style="193"/>
    <col min="6145" max="6145" width="3.5703125" style="193" bestFit="1" customWidth="1"/>
    <col min="6146" max="6146" width="46.140625" style="193" customWidth="1"/>
    <col min="6147" max="6147" width="6.5703125" style="193" customWidth="1"/>
    <col min="6148" max="6148" width="6.140625" style="193" customWidth="1"/>
    <col min="6149" max="6149" width="11.5703125" style="193" customWidth="1"/>
    <col min="6150" max="6150" width="13.85546875" style="193" customWidth="1"/>
    <col min="6151" max="6400" width="9.140625" style="193"/>
    <col min="6401" max="6401" width="3.5703125" style="193" bestFit="1" customWidth="1"/>
    <col min="6402" max="6402" width="46.140625" style="193" customWidth="1"/>
    <col min="6403" max="6403" width="6.5703125" style="193" customWidth="1"/>
    <col min="6404" max="6404" width="6.140625" style="193" customWidth="1"/>
    <col min="6405" max="6405" width="11.5703125" style="193" customWidth="1"/>
    <col min="6406" max="6406" width="13.85546875" style="193" customWidth="1"/>
    <col min="6407" max="6656" width="9.140625" style="193"/>
    <col min="6657" max="6657" width="3.5703125" style="193" bestFit="1" customWidth="1"/>
    <col min="6658" max="6658" width="46.140625" style="193" customWidth="1"/>
    <col min="6659" max="6659" width="6.5703125" style="193" customWidth="1"/>
    <col min="6660" max="6660" width="6.140625" style="193" customWidth="1"/>
    <col min="6661" max="6661" width="11.5703125" style="193" customWidth="1"/>
    <col min="6662" max="6662" width="13.85546875" style="193" customWidth="1"/>
    <col min="6663" max="6912" width="9.140625" style="193"/>
    <col min="6913" max="6913" width="3.5703125" style="193" bestFit="1" customWidth="1"/>
    <col min="6914" max="6914" width="46.140625" style="193" customWidth="1"/>
    <col min="6915" max="6915" width="6.5703125" style="193" customWidth="1"/>
    <col min="6916" max="6916" width="6.140625" style="193" customWidth="1"/>
    <col min="6917" max="6917" width="11.5703125" style="193" customWidth="1"/>
    <col min="6918" max="6918" width="13.85546875" style="193" customWidth="1"/>
    <col min="6919" max="7168" width="9.140625" style="193"/>
    <col min="7169" max="7169" width="3.5703125" style="193" bestFit="1" customWidth="1"/>
    <col min="7170" max="7170" width="46.140625" style="193" customWidth="1"/>
    <col min="7171" max="7171" width="6.5703125" style="193" customWidth="1"/>
    <col min="7172" max="7172" width="6.140625" style="193" customWidth="1"/>
    <col min="7173" max="7173" width="11.5703125" style="193" customWidth="1"/>
    <col min="7174" max="7174" width="13.85546875" style="193" customWidth="1"/>
    <col min="7175" max="7424" width="9.140625" style="193"/>
    <col min="7425" max="7425" width="3.5703125" style="193" bestFit="1" customWidth="1"/>
    <col min="7426" max="7426" width="46.140625" style="193" customWidth="1"/>
    <col min="7427" max="7427" width="6.5703125" style="193" customWidth="1"/>
    <col min="7428" max="7428" width="6.140625" style="193" customWidth="1"/>
    <col min="7429" max="7429" width="11.5703125" style="193" customWidth="1"/>
    <col min="7430" max="7430" width="13.85546875" style="193" customWidth="1"/>
    <col min="7431" max="7680" width="9.140625" style="193"/>
    <col min="7681" max="7681" width="3.5703125" style="193" bestFit="1" customWidth="1"/>
    <col min="7682" max="7682" width="46.140625" style="193" customWidth="1"/>
    <col min="7683" max="7683" width="6.5703125" style="193" customWidth="1"/>
    <col min="7684" max="7684" width="6.140625" style="193" customWidth="1"/>
    <col min="7685" max="7685" width="11.5703125" style="193" customWidth="1"/>
    <col min="7686" max="7686" width="13.85546875" style="193" customWidth="1"/>
    <col min="7687" max="7936" width="9.140625" style="193"/>
    <col min="7937" max="7937" width="3.5703125" style="193" bestFit="1" customWidth="1"/>
    <col min="7938" max="7938" width="46.140625" style="193" customWidth="1"/>
    <col min="7939" max="7939" width="6.5703125" style="193" customWidth="1"/>
    <col min="7940" max="7940" width="6.140625" style="193" customWidth="1"/>
    <col min="7941" max="7941" width="11.5703125" style="193" customWidth="1"/>
    <col min="7942" max="7942" width="13.85546875" style="193" customWidth="1"/>
    <col min="7943" max="8192" width="9.140625" style="193"/>
    <col min="8193" max="8193" width="3.5703125" style="193" bestFit="1" customWidth="1"/>
    <col min="8194" max="8194" width="46.140625" style="193" customWidth="1"/>
    <col min="8195" max="8195" width="6.5703125" style="193" customWidth="1"/>
    <col min="8196" max="8196" width="6.140625" style="193" customWidth="1"/>
    <col min="8197" max="8197" width="11.5703125" style="193" customWidth="1"/>
    <col min="8198" max="8198" width="13.85546875" style="193" customWidth="1"/>
    <col min="8199" max="8448" width="9.140625" style="193"/>
    <col min="8449" max="8449" width="3.5703125" style="193" bestFit="1" customWidth="1"/>
    <col min="8450" max="8450" width="46.140625" style="193" customWidth="1"/>
    <col min="8451" max="8451" width="6.5703125" style="193" customWidth="1"/>
    <col min="8452" max="8452" width="6.140625" style="193" customWidth="1"/>
    <col min="8453" max="8453" width="11.5703125" style="193" customWidth="1"/>
    <col min="8454" max="8454" width="13.85546875" style="193" customWidth="1"/>
    <col min="8455" max="8704" width="9.140625" style="193"/>
    <col min="8705" max="8705" width="3.5703125" style="193" bestFit="1" customWidth="1"/>
    <col min="8706" max="8706" width="46.140625" style="193" customWidth="1"/>
    <col min="8707" max="8707" width="6.5703125" style="193" customWidth="1"/>
    <col min="8708" max="8708" width="6.140625" style="193" customWidth="1"/>
    <col min="8709" max="8709" width="11.5703125" style="193" customWidth="1"/>
    <col min="8710" max="8710" width="13.85546875" style="193" customWidth="1"/>
    <col min="8711" max="8960" width="9.140625" style="193"/>
    <col min="8961" max="8961" width="3.5703125" style="193" bestFit="1" customWidth="1"/>
    <col min="8962" max="8962" width="46.140625" style="193" customWidth="1"/>
    <col min="8963" max="8963" width="6.5703125" style="193" customWidth="1"/>
    <col min="8964" max="8964" width="6.140625" style="193" customWidth="1"/>
    <col min="8965" max="8965" width="11.5703125" style="193" customWidth="1"/>
    <col min="8966" max="8966" width="13.85546875" style="193" customWidth="1"/>
    <col min="8967" max="9216" width="9.140625" style="193"/>
    <col min="9217" max="9217" width="3.5703125" style="193" bestFit="1" customWidth="1"/>
    <col min="9218" max="9218" width="46.140625" style="193" customWidth="1"/>
    <col min="9219" max="9219" width="6.5703125" style="193" customWidth="1"/>
    <col min="9220" max="9220" width="6.140625" style="193" customWidth="1"/>
    <col min="9221" max="9221" width="11.5703125" style="193" customWidth="1"/>
    <col min="9222" max="9222" width="13.85546875" style="193" customWidth="1"/>
    <col min="9223" max="9472" width="9.140625" style="193"/>
    <col min="9473" max="9473" width="3.5703125" style="193" bestFit="1" customWidth="1"/>
    <col min="9474" max="9474" width="46.140625" style="193" customWidth="1"/>
    <col min="9475" max="9475" width="6.5703125" style="193" customWidth="1"/>
    <col min="9476" max="9476" width="6.140625" style="193" customWidth="1"/>
    <col min="9477" max="9477" width="11.5703125" style="193" customWidth="1"/>
    <col min="9478" max="9478" width="13.85546875" style="193" customWidth="1"/>
    <col min="9479" max="9728" width="9.140625" style="193"/>
    <col min="9729" max="9729" width="3.5703125" style="193" bestFit="1" customWidth="1"/>
    <col min="9730" max="9730" width="46.140625" style="193" customWidth="1"/>
    <col min="9731" max="9731" width="6.5703125" style="193" customWidth="1"/>
    <col min="9732" max="9732" width="6.140625" style="193" customWidth="1"/>
    <col min="9733" max="9733" width="11.5703125" style="193" customWidth="1"/>
    <col min="9734" max="9734" width="13.85546875" style="193" customWidth="1"/>
    <col min="9735" max="9984" width="9.140625" style="193"/>
    <col min="9985" max="9985" width="3.5703125" style="193" bestFit="1" customWidth="1"/>
    <col min="9986" max="9986" width="46.140625" style="193" customWidth="1"/>
    <col min="9987" max="9987" width="6.5703125" style="193" customWidth="1"/>
    <col min="9988" max="9988" width="6.140625" style="193" customWidth="1"/>
    <col min="9989" max="9989" width="11.5703125" style="193" customWidth="1"/>
    <col min="9990" max="9990" width="13.85546875" style="193" customWidth="1"/>
    <col min="9991" max="10240" width="9.140625" style="193"/>
    <col min="10241" max="10241" width="3.5703125" style="193" bestFit="1" customWidth="1"/>
    <col min="10242" max="10242" width="46.140625" style="193" customWidth="1"/>
    <col min="10243" max="10243" width="6.5703125" style="193" customWidth="1"/>
    <col min="10244" max="10244" width="6.140625" style="193" customWidth="1"/>
    <col min="10245" max="10245" width="11.5703125" style="193" customWidth="1"/>
    <col min="10246" max="10246" width="13.85546875" style="193" customWidth="1"/>
    <col min="10247" max="10496" width="9.140625" style="193"/>
    <col min="10497" max="10497" width="3.5703125" style="193" bestFit="1" customWidth="1"/>
    <col min="10498" max="10498" width="46.140625" style="193" customWidth="1"/>
    <col min="10499" max="10499" width="6.5703125" style="193" customWidth="1"/>
    <col min="10500" max="10500" width="6.140625" style="193" customWidth="1"/>
    <col min="10501" max="10501" width="11.5703125" style="193" customWidth="1"/>
    <col min="10502" max="10502" width="13.85546875" style="193" customWidth="1"/>
    <col min="10503" max="10752" width="9.140625" style="193"/>
    <col min="10753" max="10753" width="3.5703125" style="193" bestFit="1" customWidth="1"/>
    <col min="10754" max="10754" width="46.140625" style="193" customWidth="1"/>
    <col min="10755" max="10755" width="6.5703125" style="193" customWidth="1"/>
    <col min="10756" max="10756" width="6.140625" style="193" customWidth="1"/>
    <col min="10757" max="10757" width="11.5703125" style="193" customWidth="1"/>
    <col min="10758" max="10758" width="13.85546875" style="193" customWidth="1"/>
    <col min="10759" max="11008" width="9.140625" style="193"/>
    <col min="11009" max="11009" width="3.5703125" style="193" bestFit="1" customWidth="1"/>
    <col min="11010" max="11010" width="46.140625" style="193" customWidth="1"/>
    <col min="11011" max="11011" width="6.5703125" style="193" customWidth="1"/>
    <col min="11012" max="11012" width="6.140625" style="193" customWidth="1"/>
    <col min="11013" max="11013" width="11.5703125" style="193" customWidth="1"/>
    <col min="11014" max="11014" width="13.85546875" style="193" customWidth="1"/>
    <col min="11015" max="11264" width="9.140625" style="193"/>
    <col min="11265" max="11265" width="3.5703125" style="193" bestFit="1" customWidth="1"/>
    <col min="11266" max="11266" width="46.140625" style="193" customWidth="1"/>
    <col min="11267" max="11267" width="6.5703125" style="193" customWidth="1"/>
    <col min="11268" max="11268" width="6.140625" style="193" customWidth="1"/>
    <col min="11269" max="11269" width="11.5703125" style="193" customWidth="1"/>
    <col min="11270" max="11270" width="13.85546875" style="193" customWidth="1"/>
    <col min="11271" max="11520" width="9.140625" style="193"/>
    <col min="11521" max="11521" width="3.5703125" style="193" bestFit="1" customWidth="1"/>
    <col min="11522" max="11522" width="46.140625" style="193" customWidth="1"/>
    <col min="11523" max="11523" width="6.5703125" style="193" customWidth="1"/>
    <col min="11524" max="11524" width="6.140625" style="193" customWidth="1"/>
    <col min="11525" max="11525" width="11.5703125" style="193" customWidth="1"/>
    <col min="11526" max="11526" width="13.85546875" style="193" customWidth="1"/>
    <col min="11527" max="11776" width="9.140625" style="193"/>
    <col min="11777" max="11777" width="3.5703125" style="193" bestFit="1" customWidth="1"/>
    <col min="11778" max="11778" width="46.140625" style="193" customWidth="1"/>
    <col min="11779" max="11779" width="6.5703125" style="193" customWidth="1"/>
    <col min="11780" max="11780" width="6.140625" style="193" customWidth="1"/>
    <col min="11781" max="11781" width="11.5703125" style="193" customWidth="1"/>
    <col min="11782" max="11782" width="13.85546875" style="193" customWidth="1"/>
    <col min="11783" max="12032" width="9.140625" style="193"/>
    <col min="12033" max="12033" width="3.5703125" style="193" bestFit="1" customWidth="1"/>
    <col min="12034" max="12034" width="46.140625" style="193" customWidth="1"/>
    <col min="12035" max="12035" width="6.5703125" style="193" customWidth="1"/>
    <col min="12036" max="12036" width="6.140625" style="193" customWidth="1"/>
    <col min="12037" max="12037" width="11.5703125" style="193" customWidth="1"/>
    <col min="12038" max="12038" width="13.85546875" style="193" customWidth="1"/>
    <col min="12039" max="12288" width="9.140625" style="193"/>
    <col min="12289" max="12289" width="3.5703125" style="193" bestFit="1" customWidth="1"/>
    <col min="12290" max="12290" width="46.140625" style="193" customWidth="1"/>
    <col min="12291" max="12291" width="6.5703125" style="193" customWidth="1"/>
    <col min="12292" max="12292" width="6.140625" style="193" customWidth="1"/>
    <col min="12293" max="12293" width="11.5703125" style="193" customWidth="1"/>
    <col min="12294" max="12294" width="13.85546875" style="193" customWidth="1"/>
    <col min="12295" max="12544" width="9.140625" style="193"/>
    <col min="12545" max="12545" width="3.5703125" style="193" bestFit="1" customWidth="1"/>
    <col min="12546" max="12546" width="46.140625" style="193" customWidth="1"/>
    <col min="12547" max="12547" width="6.5703125" style="193" customWidth="1"/>
    <col min="12548" max="12548" width="6.140625" style="193" customWidth="1"/>
    <col min="12549" max="12549" width="11.5703125" style="193" customWidth="1"/>
    <col min="12550" max="12550" width="13.85546875" style="193" customWidth="1"/>
    <col min="12551" max="12800" width="9.140625" style="193"/>
    <col min="12801" max="12801" width="3.5703125" style="193" bestFit="1" customWidth="1"/>
    <col min="12802" max="12802" width="46.140625" style="193" customWidth="1"/>
    <col min="12803" max="12803" width="6.5703125" style="193" customWidth="1"/>
    <col min="12804" max="12804" width="6.140625" style="193" customWidth="1"/>
    <col min="12805" max="12805" width="11.5703125" style="193" customWidth="1"/>
    <col min="12806" max="12806" width="13.85546875" style="193" customWidth="1"/>
    <col min="12807" max="13056" width="9.140625" style="193"/>
    <col min="13057" max="13057" width="3.5703125" style="193" bestFit="1" customWidth="1"/>
    <col min="13058" max="13058" width="46.140625" style="193" customWidth="1"/>
    <col min="13059" max="13059" width="6.5703125" style="193" customWidth="1"/>
    <col min="13060" max="13060" width="6.140625" style="193" customWidth="1"/>
    <col min="13061" max="13061" width="11.5703125" style="193" customWidth="1"/>
    <col min="13062" max="13062" width="13.85546875" style="193" customWidth="1"/>
    <col min="13063" max="13312" width="9.140625" style="193"/>
    <col min="13313" max="13313" width="3.5703125" style="193" bestFit="1" customWidth="1"/>
    <col min="13314" max="13314" width="46.140625" style="193" customWidth="1"/>
    <col min="13315" max="13315" width="6.5703125" style="193" customWidth="1"/>
    <col min="13316" max="13316" width="6.140625" style="193" customWidth="1"/>
    <col min="13317" max="13317" width="11.5703125" style="193" customWidth="1"/>
    <col min="13318" max="13318" width="13.85546875" style="193" customWidth="1"/>
    <col min="13319" max="13568" width="9.140625" style="193"/>
    <col min="13569" max="13569" width="3.5703125" style="193" bestFit="1" customWidth="1"/>
    <col min="13570" max="13570" width="46.140625" style="193" customWidth="1"/>
    <col min="13571" max="13571" width="6.5703125" style="193" customWidth="1"/>
    <col min="13572" max="13572" width="6.140625" style="193" customWidth="1"/>
    <col min="13573" max="13573" width="11.5703125" style="193" customWidth="1"/>
    <col min="13574" max="13574" width="13.85546875" style="193" customWidth="1"/>
    <col min="13575" max="13824" width="9.140625" style="193"/>
    <col min="13825" max="13825" width="3.5703125" style="193" bestFit="1" customWidth="1"/>
    <col min="13826" max="13826" width="46.140625" style="193" customWidth="1"/>
    <col min="13827" max="13827" width="6.5703125" style="193" customWidth="1"/>
    <col min="13828" max="13828" width="6.140625" style="193" customWidth="1"/>
    <col min="13829" max="13829" width="11.5703125" style="193" customWidth="1"/>
    <col min="13830" max="13830" width="13.85546875" style="193" customWidth="1"/>
    <col min="13831" max="14080" width="9.140625" style="193"/>
    <col min="14081" max="14081" width="3.5703125" style="193" bestFit="1" customWidth="1"/>
    <col min="14082" max="14082" width="46.140625" style="193" customWidth="1"/>
    <col min="14083" max="14083" width="6.5703125" style="193" customWidth="1"/>
    <col min="14084" max="14084" width="6.140625" style="193" customWidth="1"/>
    <col min="14085" max="14085" width="11.5703125" style="193" customWidth="1"/>
    <col min="14086" max="14086" width="13.85546875" style="193" customWidth="1"/>
    <col min="14087" max="14336" width="9.140625" style="193"/>
    <col min="14337" max="14337" width="3.5703125" style="193" bestFit="1" customWidth="1"/>
    <col min="14338" max="14338" width="46.140625" style="193" customWidth="1"/>
    <col min="14339" max="14339" width="6.5703125" style="193" customWidth="1"/>
    <col min="14340" max="14340" width="6.140625" style="193" customWidth="1"/>
    <col min="14341" max="14341" width="11.5703125" style="193" customWidth="1"/>
    <col min="14342" max="14342" width="13.85546875" style="193" customWidth="1"/>
    <col min="14343" max="14592" width="9.140625" style="193"/>
    <col min="14593" max="14593" width="3.5703125" style="193" bestFit="1" customWidth="1"/>
    <col min="14594" max="14594" width="46.140625" style="193" customWidth="1"/>
    <col min="14595" max="14595" width="6.5703125" style="193" customWidth="1"/>
    <col min="14596" max="14596" width="6.140625" style="193" customWidth="1"/>
    <col min="14597" max="14597" width="11.5703125" style="193" customWidth="1"/>
    <col min="14598" max="14598" width="13.85546875" style="193" customWidth="1"/>
    <col min="14599" max="14848" width="9.140625" style="193"/>
    <col min="14849" max="14849" width="3.5703125" style="193" bestFit="1" customWidth="1"/>
    <col min="14850" max="14850" width="46.140625" style="193" customWidth="1"/>
    <col min="14851" max="14851" width="6.5703125" style="193" customWidth="1"/>
    <col min="14852" max="14852" width="6.140625" style="193" customWidth="1"/>
    <col min="14853" max="14853" width="11.5703125" style="193" customWidth="1"/>
    <col min="14854" max="14854" width="13.85546875" style="193" customWidth="1"/>
    <col min="14855" max="15104" width="9.140625" style="193"/>
    <col min="15105" max="15105" width="3.5703125" style="193" bestFit="1" customWidth="1"/>
    <col min="15106" max="15106" width="46.140625" style="193" customWidth="1"/>
    <col min="15107" max="15107" width="6.5703125" style="193" customWidth="1"/>
    <col min="15108" max="15108" width="6.140625" style="193" customWidth="1"/>
    <col min="15109" max="15109" width="11.5703125" style="193" customWidth="1"/>
    <col min="15110" max="15110" width="13.85546875" style="193" customWidth="1"/>
    <col min="15111" max="15360" width="9.140625" style="193"/>
    <col min="15361" max="15361" width="3.5703125" style="193" bestFit="1" customWidth="1"/>
    <col min="15362" max="15362" width="46.140625" style="193" customWidth="1"/>
    <col min="15363" max="15363" width="6.5703125" style="193" customWidth="1"/>
    <col min="15364" max="15364" width="6.140625" style="193" customWidth="1"/>
    <col min="15365" max="15365" width="11.5703125" style="193" customWidth="1"/>
    <col min="15366" max="15366" width="13.85546875" style="193" customWidth="1"/>
    <col min="15367" max="15616" width="9.140625" style="193"/>
    <col min="15617" max="15617" width="3.5703125" style="193" bestFit="1" customWidth="1"/>
    <col min="15618" max="15618" width="46.140625" style="193" customWidth="1"/>
    <col min="15619" max="15619" width="6.5703125" style="193" customWidth="1"/>
    <col min="15620" max="15620" width="6.140625" style="193" customWidth="1"/>
    <col min="15621" max="15621" width="11.5703125" style="193" customWidth="1"/>
    <col min="15622" max="15622" width="13.85546875" style="193" customWidth="1"/>
    <col min="15623" max="15872" width="9.140625" style="193"/>
    <col min="15873" max="15873" width="3.5703125" style="193" bestFit="1" customWidth="1"/>
    <col min="15874" max="15874" width="46.140625" style="193" customWidth="1"/>
    <col min="15875" max="15875" width="6.5703125" style="193" customWidth="1"/>
    <col min="15876" max="15876" width="6.140625" style="193" customWidth="1"/>
    <col min="15877" max="15877" width="11.5703125" style="193" customWidth="1"/>
    <col min="15878" max="15878" width="13.85546875" style="193" customWidth="1"/>
    <col min="15879" max="16128" width="9.140625" style="193"/>
    <col min="16129" max="16129" width="3.5703125" style="193" bestFit="1" customWidth="1"/>
    <col min="16130" max="16130" width="46.140625" style="193" customWidth="1"/>
    <col min="16131" max="16131" width="6.5703125" style="193" customWidth="1"/>
    <col min="16132" max="16132" width="6.140625" style="193" customWidth="1"/>
    <col min="16133" max="16133" width="11.5703125" style="193" customWidth="1"/>
    <col min="16134" max="16134" width="13.85546875" style="193" customWidth="1"/>
    <col min="16135" max="16384" width="9.140625" style="193"/>
  </cols>
  <sheetData>
    <row r="1" spans="1:7" ht="15.75" x14ac:dyDescent="0.25">
      <c r="A1" s="98" t="s">
        <v>159</v>
      </c>
      <c r="B1" s="99" t="s">
        <v>160</v>
      </c>
    </row>
    <row r="3" spans="1:7" ht="105.75" customHeight="1" x14ac:dyDescent="0.2">
      <c r="A3" s="195"/>
      <c r="B3" s="196" t="s">
        <v>284</v>
      </c>
    </row>
    <row r="4" spans="1:7" ht="15.75" customHeight="1" x14ac:dyDescent="0.2">
      <c r="A4" s="195"/>
      <c r="B4" s="196"/>
    </row>
    <row r="5" spans="1:7" s="200" customFormat="1" ht="187.5" customHeight="1" x14ac:dyDescent="0.2">
      <c r="A5" s="190">
        <v>1</v>
      </c>
      <c r="B5" s="197" t="s">
        <v>161</v>
      </c>
      <c r="C5" s="100"/>
      <c r="D5" s="186"/>
      <c r="E5" s="191"/>
      <c r="F5" s="384"/>
      <c r="G5" s="198"/>
    </row>
    <row r="6" spans="1:7" s="200" customFormat="1" x14ac:dyDescent="0.25">
      <c r="A6" s="190"/>
      <c r="B6" s="197" t="s">
        <v>162</v>
      </c>
      <c r="C6" s="228"/>
      <c r="D6" s="202"/>
      <c r="E6" s="202"/>
      <c r="F6" s="389"/>
      <c r="G6" s="198"/>
    </row>
    <row r="7" spans="1:7" s="200" customFormat="1" ht="28.5" x14ac:dyDescent="0.25">
      <c r="A7" s="190"/>
      <c r="B7" s="197" t="s">
        <v>163</v>
      </c>
      <c r="C7" s="228"/>
      <c r="D7" s="202"/>
      <c r="E7" s="202"/>
      <c r="F7" s="389"/>
      <c r="G7" s="198"/>
    </row>
    <row r="8" spans="1:7" s="200" customFormat="1" ht="28.5" x14ac:dyDescent="0.25">
      <c r="A8" s="190"/>
      <c r="B8" s="197" t="s">
        <v>164</v>
      </c>
      <c r="C8" s="228"/>
      <c r="D8" s="202"/>
      <c r="E8" s="202"/>
      <c r="F8" s="389"/>
      <c r="G8" s="198"/>
    </row>
    <row r="9" spans="1:7" s="217" customFormat="1" x14ac:dyDescent="0.2">
      <c r="A9" s="190"/>
      <c r="B9" s="197"/>
      <c r="C9" s="227" t="s">
        <v>102</v>
      </c>
      <c r="D9" s="191">
        <v>1</v>
      </c>
      <c r="E9" s="350"/>
      <c r="F9" s="384">
        <f>D9*E9</f>
        <v>0</v>
      </c>
    </row>
    <row r="10" spans="1:7" s="200" customFormat="1" x14ac:dyDescent="0.2">
      <c r="A10" s="190"/>
      <c r="B10" s="197"/>
      <c r="C10" s="227"/>
      <c r="D10" s="191"/>
      <c r="E10" s="191"/>
      <c r="F10" s="384"/>
      <c r="G10" s="198"/>
    </row>
    <row r="11" spans="1:7" ht="71.25" x14ac:dyDescent="0.2">
      <c r="A11" s="190">
        <v>2</v>
      </c>
      <c r="B11" s="197" t="s">
        <v>165</v>
      </c>
    </row>
    <row r="12" spans="1:7" x14ac:dyDescent="0.2">
      <c r="B12" s="197"/>
      <c r="C12" s="227" t="s">
        <v>102</v>
      </c>
      <c r="D12" s="191">
        <v>1</v>
      </c>
      <c r="E12" s="350"/>
      <c r="F12" s="384">
        <f>D12*E12</f>
        <v>0</v>
      </c>
    </row>
    <row r="13" spans="1:7" s="212" customFormat="1" x14ac:dyDescent="0.2">
      <c r="A13" s="219"/>
      <c r="B13" s="220"/>
      <c r="C13" s="230"/>
      <c r="D13" s="221"/>
      <c r="E13" s="221"/>
      <c r="F13" s="394"/>
    </row>
    <row r="14" spans="1:7" s="212" customFormat="1" x14ac:dyDescent="0.25">
      <c r="A14" s="222"/>
      <c r="B14" s="223" t="s">
        <v>113</v>
      </c>
      <c r="C14" s="231"/>
      <c r="D14" s="224"/>
      <c r="E14" s="224"/>
      <c r="F14" s="387">
        <f>SUM(F5:F12)</f>
        <v>0</v>
      </c>
    </row>
    <row r="15" spans="1:7" s="212" customFormat="1" x14ac:dyDescent="0.2">
      <c r="A15" s="222"/>
      <c r="B15" s="225"/>
      <c r="C15" s="225"/>
      <c r="D15" s="226"/>
      <c r="E15" s="226"/>
      <c r="F15" s="391"/>
    </row>
  </sheetData>
  <sheetProtection password="E8FD" sheet="1" objects="1" scenarios="1"/>
  <pageMargins left="0.9055118110236221" right="0.31496062992125984" top="0.94488188976377963" bottom="0.94488188976377963" header="0.31496062992125984" footer="0.31496062992125984"/>
  <pageSetup paperSize="9" orientation="portrait" r:id="rId1"/>
  <headerFooter>
    <oddHeader>&amp;COŠPP, telovadnica Muta</oddHeader>
    <oddFooter>&amp;C&amp;A&amp;R&amp;P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2"/>
  <sheetViews>
    <sheetView view="pageBreakPreview" zoomScaleNormal="100" zoomScaleSheetLayoutView="100" workbookViewId="0">
      <selection activeCell="D14" sqref="D14"/>
    </sheetView>
  </sheetViews>
  <sheetFormatPr defaultRowHeight="12.75" x14ac:dyDescent="0.2"/>
  <cols>
    <col min="1" max="1" width="2.85546875" style="101" customWidth="1"/>
    <col min="2" max="2" width="3.42578125" style="101" customWidth="1"/>
    <col min="3" max="3" width="3.28515625" style="101" customWidth="1"/>
    <col min="4" max="4" width="38" style="106" customWidth="1"/>
    <col min="5" max="5" width="15.85546875" style="106" customWidth="1"/>
    <col min="6" max="6" width="5.5703125" style="101" customWidth="1"/>
    <col min="7" max="7" width="3" style="101" customWidth="1"/>
    <col min="8" max="8" width="12.85546875" style="374" customWidth="1"/>
    <col min="9" max="9" width="3.28515625" style="101" customWidth="1"/>
    <col min="10" max="10" width="10.7109375" style="101" customWidth="1"/>
    <col min="11" max="11" width="21.42578125" style="101" customWidth="1"/>
    <col min="12" max="12" width="20" style="101" customWidth="1"/>
    <col min="13" max="13" width="17.140625" style="101" customWidth="1"/>
    <col min="14" max="14" width="19.85546875" style="101" customWidth="1"/>
    <col min="15" max="15" width="16" style="101" customWidth="1"/>
    <col min="16" max="256" width="9.140625" style="101"/>
    <col min="257" max="257" width="2.85546875" style="101" customWidth="1"/>
    <col min="258" max="258" width="3.42578125" style="101" customWidth="1"/>
    <col min="259" max="259" width="3.28515625" style="101" customWidth="1"/>
    <col min="260" max="260" width="38" style="101" customWidth="1"/>
    <col min="261" max="261" width="15.85546875" style="101" customWidth="1"/>
    <col min="262" max="262" width="5.5703125" style="101" customWidth="1"/>
    <col min="263" max="263" width="3" style="101" customWidth="1"/>
    <col min="264" max="264" width="10.42578125" style="101" customWidth="1"/>
    <col min="265" max="265" width="11" style="101" customWidth="1"/>
    <col min="266" max="266" width="10.7109375" style="101" customWidth="1"/>
    <col min="267" max="267" width="21.42578125" style="101" customWidth="1"/>
    <col min="268" max="268" width="20" style="101" customWidth="1"/>
    <col min="269" max="269" width="17.140625" style="101" customWidth="1"/>
    <col min="270" max="270" width="19.85546875" style="101" customWidth="1"/>
    <col min="271" max="271" width="16" style="101" customWidth="1"/>
    <col min="272" max="512" width="9.140625" style="101"/>
    <col min="513" max="513" width="2.85546875" style="101" customWidth="1"/>
    <col min="514" max="514" width="3.42578125" style="101" customWidth="1"/>
    <col min="515" max="515" width="3.28515625" style="101" customWidth="1"/>
    <col min="516" max="516" width="38" style="101" customWidth="1"/>
    <col min="517" max="517" width="15.85546875" style="101" customWidth="1"/>
    <col min="518" max="518" width="5.5703125" style="101" customWidth="1"/>
    <col min="519" max="519" width="3" style="101" customWidth="1"/>
    <col min="520" max="520" width="10.42578125" style="101" customWidth="1"/>
    <col min="521" max="521" width="11" style="101" customWidth="1"/>
    <col min="522" max="522" width="10.7109375" style="101" customWidth="1"/>
    <col min="523" max="523" width="21.42578125" style="101" customWidth="1"/>
    <col min="524" max="524" width="20" style="101" customWidth="1"/>
    <col min="525" max="525" width="17.140625" style="101" customWidth="1"/>
    <col min="526" max="526" width="19.85546875" style="101" customWidth="1"/>
    <col min="527" max="527" width="16" style="101" customWidth="1"/>
    <col min="528" max="768" width="9.140625" style="101"/>
    <col min="769" max="769" width="2.85546875" style="101" customWidth="1"/>
    <col min="770" max="770" width="3.42578125" style="101" customWidth="1"/>
    <col min="771" max="771" width="3.28515625" style="101" customWidth="1"/>
    <col min="772" max="772" width="38" style="101" customWidth="1"/>
    <col min="773" max="773" width="15.85546875" style="101" customWidth="1"/>
    <col min="774" max="774" width="5.5703125" style="101" customWidth="1"/>
    <col min="775" max="775" width="3" style="101" customWidth="1"/>
    <col min="776" max="776" width="10.42578125" style="101" customWidth="1"/>
    <col min="777" max="777" width="11" style="101" customWidth="1"/>
    <col min="778" max="778" width="10.7109375" style="101" customWidth="1"/>
    <col min="779" max="779" width="21.42578125" style="101" customWidth="1"/>
    <col min="780" max="780" width="20" style="101" customWidth="1"/>
    <col min="781" max="781" width="17.140625" style="101" customWidth="1"/>
    <col min="782" max="782" width="19.85546875" style="101" customWidth="1"/>
    <col min="783" max="783" width="16" style="101" customWidth="1"/>
    <col min="784" max="1024" width="9.140625" style="101"/>
    <col min="1025" max="1025" width="2.85546875" style="101" customWidth="1"/>
    <col min="1026" max="1026" width="3.42578125" style="101" customWidth="1"/>
    <col min="1027" max="1027" width="3.28515625" style="101" customWidth="1"/>
    <col min="1028" max="1028" width="38" style="101" customWidth="1"/>
    <col min="1029" max="1029" width="15.85546875" style="101" customWidth="1"/>
    <col min="1030" max="1030" width="5.5703125" style="101" customWidth="1"/>
    <col min="1031" max="1031" width="3" style="101" customWidth="1"/>
    <col min="1032" max="1032" width="10.42578125" style="101" customWidth="1"/>
    <col min="1033" max="1033" width="11" style="101" customWidth="1"/>
    <col min="1034" max="1034" width="10.7109375" style="101" customWidth="1"/>
    <col min="1035" max="1035" width="21.42578125" style="101" customWidth="1"/>
    <col min="1036" max="1036" width="20" style="101" customWidth="1"/>
    <col min="1037" max="1037" width="17.140625" style="101" customWidth="1"/>
    <col min="1038" max="1038" width="19.85546875" style="101" customWidth="1"/>
    <col min="1039" max="1039" width="16" style="101" customWidth="1"/>
    <col min="1040" max="1280" width="9.140625" style="101"/>
    <col min="1281" max="1281" width="2.85546875" style="101" customWidth="1"/>
    <col min="1282" max="1282" width="3.42578125" style="101" customWidth="1"/>
    <col min="1283" max="1283" width="3.28515625" style="101" customWidth="1"/>
    <col min="1284" max="1284" width="38" style="101" customWidth="1"/>
    <col min="1285" max="1285" width="15.85546875" style="101" customWidth="1"/>
    <col min="1286" max="1286" width="5.5703125" style="101" customWidth="1"/>
    <col min="1287" max="1287" width="3" style="101" customWidth="1"/>
    <col min="1288" max="1288" width="10.42578125" style="101" customWidth="1"/>
    <col min="1289" max="1289" width="11" style="101" customWidth="1"/>
    <col min="1290" max="1290" width="10.7109375" style="101" customWidth="1"/>
    <col min="1291" max="1291" width="21.42578125" style="101" customWidth="1"/>
    <col min="1292" max="1292" width="20" style="101" customWidth="1"/>
    <col min="1293" max="1293" width="17.140625" style="101" customWidth="1"/>
    <col min="1294" max="1294" width="19.85546875" style="101" customWidth="1"/>
    <col min="1295" max="1295" width="16" style="101" customWidth="1"/>
    <col min="1296" max="1536" width="9.140625" style="101"/>
    <col min="1537" max="1537" width="2.85546875" style="101" customWidth="1"/>
    <col min="1538" max="1538" width="3.42578125" style="101" customWidth="1"/>
    <col min="1539" max="1539" width="3.28515625" style="101" customWidth="1"/>
    <col min="1540" max="1540" width="38" style="101" customWidth="1"/>
    <col min="1541" max="1541" width="15.85546875" style="101" customWidth="1"/>
    <col min="1542" max="1542" width="5.5703125" style="101" customWidth="1"/>
    <col min="1543" max="1543" width="3" style="101" customWidth="1"/>
    <col min="1544" max="1544" width="10.42578125" style="101" customWidth="1"/>
    <col min="1545" max="1545" width="11" style="101" customWidth="1"/>
    <col min="1546" max="1546" width="10.7109375" style="101" customWidth="1"/>
    <col min="1547" max="1547" width="21.42578125" style="101" customWidth="1"/>
    <col min="1548" max="1548" width="20" style="101" customWidth="1"/>
    <col min="1549" max="1549" width="17.140625" style="101" customWidth="1"/>
    <col min="1550" max="1550" width="19.85546875" style="101" customWidth="1"/>
    <col min="1551" max="1551" width="16" style="101" customWidth="1"/>
    <col min="1552" max="1792" width="9.140625" style="101"/>
    <col min="1793" max="1793" width="2.85546875" style="101" customWidth="1"/>
    <col min="1794" max="1794" width="3.42578125" style="101" customWidth="1"/>
    <col min="1795" max="1795" width="3.28515625" style="101" customWidth="1"/>
    <col min="1796" max="1796" width="38" style="101" customWidth="1"/>
    <col min="1797" max="1797" width="15.85546875" style="101" customWidth="1"/>
    <col min="1798" max="1798" width="5.5703125" style="101" customWidth="1"/>
    <col min="1799" max="1799" width="3" style="101" customWidth="1"/>
    <col min="1800" max="1800" width="10.42578125" style="101" customWidth="1"/>
    <col min="1801" max="1801" width="11" style="101" customWidth="1"/>
    <col min="1802" max="1802" width="10.7109375" style="101" customWidth="1"/>
    <col min="1803" max="1803" width="21.42578125" style="101" customWidth="1"/>
    <col min="1804" max="1804" width="20" style="101" customWidth="1"/>
    <col min="1805" max="1805" width="17.140625" style="101" customWidth="1"/>
    <col min="1806" max="1806" width="19.85546875" style="101" customWidth="1"/>
    <col min="1807" max="1807" width="16" style="101" customWidth="1"/>
    <col min="1808" max="2048" width="9.140625" style="101"/>
    <col min="2049" max="2049" width="2.85546875" style="101" customWidth="1"/>
    <col min="2050" max="2050" width="3.42578125" style="101" customWidth="1"/>
    <col min="2051" max="2051" width="3.28515625" style="101" customWidth="1"/>
    <col min="2052" max="2052" width="38" style="101" customWidth="1"/>
    <col min="2053" max="2053" width="15.85546875" style="101" customWidth="1"/>
    <col min="2054" max="2054" width="5.5703125" style="101" customWidth="1"/>
    <col min="2055" max="2055" width="3" style="101" customWidth="1"/>
    <col min="2056" max="2056" width="10.42578125" style="101" customWidth="1"/>
    <col min="2057" max="2057" width="11" style="101" customWidth="1"/>
    <col min="2058" max="2058" width="10.7109375" style="101" customWidth="1"/>
    <col min="2059" max="2059" width="21.42578125" style="101" customWidth="1"/>
    <col min="2060" max="2060" width="20" style="101" customWidth="1"/>
    <col min="2061" max="2061" width="17.140625" style="101" customWidth="1"/>
    <col min="2062" max="2062" width="19.85546875" style="101" customWidth="1"/>
    <col min="2063" max="2063" width="16" style="101" customWidth="1"/>
    <col min="2064" max="2304" width="9.140625" style="101"/>
    <col min="2305" max="2305" width="2.85546875" style="101" customWidth="1"/>
    <col min="2306" max="2306" width="3.42578125" style="101" customWidth="1"/>
    <col min="2307" max="2307" width="3.28515625" style="101" customWidth="1"/>
    <col min="2308" max="2308" width="38" style="101" customWidth="1"/>
    <col min="2309" max="2309" width="15.85546875" style="101" customWidth="1"/>
    <col min="2310" max="2310" width="5.5703125" style="101" customWidth="1"/>
    <col min="2311" max="2311" width="3" style="101" customWidth="1"/>
    <col min="2312" max="2312" width="10.42578125" style="101" customWidth="1"/>
    <col min="2313" max="2313" width="11" style="101" customWidth="1"/>
    <col min="2314" max="2314" width="10.7109375" style="101" customWidth="1"/>
    <col min="2315" max="2315" width="21.42578125" style="101" customWidth="1"/>
    <col min="2316" max="2316" width="20" style="101" customWidth="1"/>
    <col min="2317" max="2317" width="17.140625" style="101" customWidth="1"/>
    <col min="2318" max="2318" width="19.85546875" style="101" customWidth="1"/>
    <col min="2319" max="2319" width="16" style="101" customWidth="1"/>
    <col min="2320" max="2560" width="9.140625" style="101"/>
    <col min="2561" max="2561" width="2.85546875" style="101" customWidth="1"/>
    <col min="2562" max="2562" width="3.42578125" style="101" customWidth="1"/>
    <col min="2563" max="2563" width="3.28515625" style="101" customWidth="1"/>
    <col min="2564" max="2564" width="38" style="101" customWidth="1"/>
    <col min="2565" max="2565" width="15.85546875" style="101" customWidth="1"/>
    <col min="2566" max="2566" width="5.5703125" style="101" customWidth="1"/>
    <col min="2567" max="2567" width="3" style="101" customWidth="1"/>
    <col min="2568" max="2568" width="10.42578125" style="101" customWidth="1"/>
    <col min="2569" max="2569" width="11" style="101" customWidth="1"/>
    <col min="2570" max="2570" width="10.7109375" style="101" customWidth="1"/>
    <col min="2571" max="2571" width="21.42578125" style="101" customWidth="1"/>
    <col min="2572" max="2572" width="20" style="101" customWidth="1"/>
    <col min="2573" max="2573" width="17.140625" style="101" customWidth="1"/>
    <col min="2574" max="2574" width="19.85546875" style="101" customWidth="1"/>
    <col min="2575" max="2575" width="16" style="101" customWidth="1"/>
    <col min="2576" max="2816" width="9.140625" style="101"/>
    <col min="2817" max="2817" width="2.85546875" style="101" customWidth="1"/>
    <col min="2818" max="2818" width="3.42578125" style="101" customWidth="1"/>
    <col min="2819" max="2819" width="3.28515625" style="101" customWidth="1"/>
    <col min="2820" max="2820" width="38" style="101" customWidth="1"/>
    <col min="2821" max="2821" width="15.85546875" style="101" customWidth="1"/>
    <col min="2822" max="2822" width="5.5703125" style="101" customWidth="1"/>
    <col min="2823" max="2823" width="3" style="101" customWidth="1"/>
    <col min="2824" max="2824" width="10.42578125" style="101" customWidth="1"/>
    <col min="2825" max="2825" width="11" style="101" customWidth="1"/>
    <col min="2826" max="2826" width="10.7109375" style="101" customWidth="1"/>
    <col min="2827" max="2827" width="21.42578125" style="101" customWidth="1"/>
    <col min="2828" max="2828" width="20" style="101" customWidth="1"/>
    <col min="2829" max="2829" width="17.140625" style="101" customWidth="1"/>
    <col min="2830" max="2830" width="19.85546875" style="101" customWidth="1"/>
    <col min="2831" max="2831" width="16" style="101" customWidth="1"/>
    <col min="2832" max="3072" width="9.140625" style="101"/>
    <col min="3073" max="3073" width="2.85546875" style="101" customWidth="1"/>
    <col min="3074" max="3074" width="3.42578125" style="101" customWidth="1"/>
    <col min="3075" max="3075" width="3.28515625" style="101" customWidth="1"/>
    <col min="3076" max="3076" width="38" style="101" customWidth="1"/>
    <col min="3077" max="3077" width="15.85546875" style="101" customWidth="1"/>
    <col min="3078" max="3078" width="5.5703125" style="101" customWidth="1"/>
    <col min="3079" max="3079" width="3" style="101" customWidth="1"/>
    <col min="3080" max="3080" width="10.42578125" style="101" customWidth="1"/>
    <col min="3081" max="3081" width="11" style="101" customWidth="1"/>
    <col min="3082" max="3082" width="10.7109375" style="101" customWidth="1"/>
    <col min="3083" max="3083" width="21.42578125" style="101" customWidth="1"/>
    <col min="3084" max="3084" width="20" style="101" customWidth="1"/>
    <col min="3085" max="3085" width="17.140625" style="101" customWidth="1"/>
    <col min="3086" max="3086" width="19.85546875" style="101" customWidth="1"/>
    <col min="3087" max="3087" width="16" style="101" customWidth="1"/>
    <col min="3088" max="3328" width="9.140625" style="101"/>
    <col min="3329" max="3329" width="2.85546875" style="101" customWidth="1"/>
    <col min="3330" max="3330" width="3.42578125" style="101" customWidth="1"/>
    <col min="3331" max="3331" width="3.28515625" style="101" customWidth="1"/>
    <col min="3332" max="3332" width="38" style="101" customWidth="1"/>
    <col min="3333" max="3333" width="15.85546875" style="101" customWidth="1"/>
    <col min="3334" max="3334" width="5.5703125" style="101" customWidth="1"/>
    <col min="3335" max="3335" width="3" style="101" customWidth="1"/>
    <col min="3336" max="3336" width="10.42578125" style="101" customWidth="1"/>
    <col min="3337" max="3337" width="11" style="101" customWidth="1"/>
    <col min="3338" max="3338" width="10.7109375" style="101" customWidth="1"/>
    <col min="3339" max="3339" width="21.42578125" style="101" customWidth="1"/>
    <col min="3340" max="3340" width="20" style="101" customWidth="1"/>
    <col min="3341" max="3341" width="17.140625" style="101" customWidth="1"/>
    <col min="3342" max="3342" width="19.85546875" style="101" customWidth="1"/>
    <col min="3343" max="3343" width="16" style="101" customWidth="1"/>
    <col min="3344" max="3584" width="9.140625" style="101"/>
    <col min="3585" max="3585" width="2.85546875" style="101" customWidth="1"/>
    <col min="3586" max="3586" width="3.42578125" style="101" customWidth="1"/>
    <col min="3587" max="3587" width="3.28515625" style="101" customWidth="1"/>
    <col min="3588" max="3588" width="38" style="101" customWidth="1"/>
    <col min="3589" max="3589" width="15.85546875" style="101" customWidth="1"/>
    <col min="3590" max="3590" width="5.5703125" style="101" customWidth="1"/>
    <col min="3591" max="3591" width="3" style="101" customWidth="1"/>
    <col min="3592" max="3592" width="10.42578125" style="101" customWidth="1"/>
    <col min="3593" max="3593" width="11" style="101" customWidth="1"/>
    <col min="3594" max="3594" width="10.7109375" style="101" customWidth="1"/>
    <col min="3595" max="3595" width="21.42578125" style="101" customWidth="1"/>
    <col min="3596" max="3596" width="20" style="101" customWidth="1"/>
    <col min="3597" max="3597" width="17.140625" style="101" customWidth="1"/>
    <col min="3598" max="3598" width="19.85546875" style="101" customWidth="1"/>
    <col min="3599" max="3599" width="16" style="101" customWidth="1"/>
    <col min="3600" max="3840" width="9.140625" style="101"/>
    <col min="3841" max="3841" width="2.85546875" style="101" customWidth="1"/>
    <col min="3842" max="3842" width="3.42578125" style="101" customWidth="1"/>
    <col min="3843" max="3843" width="3.28515625" style="101" customWidth="1"/>
    <col min="3844" max="3844" width="38" style="101" customWidth="1"/>
    <col min="3845" max="3845" width="15.85546875" style="101" customWidth="1"/>
    <col min="3846" max="3846" width="5.5703125" style="101" customWidth="1"/>
    <col min="3847" max="3847" width="3" style="101" customWidth="1"/>
    <col min="3848" max="3848" width="10.42578125" style="101" customWidth="1"/>
    <col min="3849" max="3849" width="11" style="101" customWidth="1"/>
    <col min="3850" max="3850" width="10.7109375" style="101" customWidth="1"/>
    <col min="3851" max="3851" width="21.42578125" style="101" customWidth="1"/>
    <col min="3852" max="3852" width="20" style="101" customWidth="1"/>
    <col min="3853" max="3853" width="17.140625" style="101" customWidth="1"/>
    <col min="3854" max="3854" width="19.85546875" style="101" customWidth="1"/>
    <col min="3855" max="3855" width="16" style="101" customWidth="1"/>
    <col min="3856" max="4096" width="9.140625" style="101"/>
    <col min="4097" max="4097" width="2.85546875" style="101" customWidth="1"/>
    <col min="4098" max="4098" width="3.42578125" style="101" customWidth="1"/>
    <col min="4099" max="4099" width="3.28515625" style="101" customWidth="1"/>
    <col min="4100" max="4100" width="38" style="101" customWidth="1"/>
    <col min="4101" max="4101" width="15.85546875" style="101" customWidth="1"/>
    <col min="4102" max="4102" width="5.5703125" style="101" customWidth="1"/>
    <col min="4103" max="4103" width="3" style="101" customWidth="1"/>
    <col min="4104" max="4104" width="10.42578125" style="101" customWidth="1"/>
    <col min="4105" max="4105" width="11" style="101" customWidth="1"/>
    <col min="4106" max="4106" width="10.7109375" style="101" customWidth="1"/>
    <col min="4107" max="4107" width="21.42578125" style="101" customWidth="1"/>
    <col min="4108" max="4108" width="20" style="101" customWidth="1"/>
    <col min="4109" max="4109" width="17.140625" style="101" customWidth="1"/>
    <col min="4110" max="4110" width="19.85546875" style="101" customWidth="1"/>
    <col min="4111" max="4111" width="16" style="101" customWidth="1"/>
    <col min="4112" max="4352" width="9.140625" style="101"/>
    <col min="4353" max="4353" width="2.85546875" style="101" customWidth="1"/>
    <col min="4354" max="4354" width="3.42578125" style="101" customWidth="1"/>
    <col min="4355" max="4355" width="3.28515625" style="101" customWidth="1"/>
    <col min="4356" max="4356" width="38" style="101" customWidth="1"/>
    <col min="4357" max="4357" width="15.85546875" style="101" customWidth="1"/>
    <col min="4358" max="4358" width="5.5703125" style="101" customWidth="1"/>
    <col min="4359" max="4359" width="3" style="101" customWidth="1"/>
    <col min="4360" max="4360" width="10.42578125" style="101" customWidth="1"/>
    <col min="4361" max="4361" width="11" style="101" customWidth="1"/>
    <col min="4362" max="4362" width="10.7109375" style="101" customWidth="1"/>
    <col min="4363" max="4363" width="21.42578125" style="101" customWidth="1"/>
    <col min="4364" max="4364" width="20" style="101" customWidth="1"/>
    <col min="4365" max="4365" width="17.140625" style="101" customWidth="1"/>
    <col min="4366" max="4366" width="19.85546875" style="101" customWidth="1"/>
    <col min="4367" max="4367" width="16" style="101" customWidth="1"/>
    <col min="4368" max="4608" width="9.140625" style="101"/>
    <col min="4609" max="4609" width="2.85546875" style="101" customWidth="1"/>
    <col min="4610" max="4610" width="3.42578125" style="101" customWidth="1"/>
    <col min="4611" max="4611" width="3.28515625" style="101" customWidth="1"/>
    <col min="4612" max="4612" width="38" style="101" customWidth="1"/>
    <col min="4613" max="4613" width="15.85546875" style="101" customWidth="1"/>
    <col min="4614" max="4614" width="5.5703125" style="101" customWidth="1"/>
    <col min="4615" max="4615" width="3" style="101" customWidth="1"/>
    <col min="4616" max="4616" width="10.42578125" style="101" customWidth="1"/>
    <col min="4617" max="4617" width="11" style="101" customWidth="1"/>
    <col min="4618" max="4618" width="10.7109375" style="101" customWidth="1"/>
    <col min="4619" max="4619" width="21.42578125" style="101" customWidth="1"/>
    <col min="4620" max="4620" width="20" style="101" customWidth="1"/>
    <col min="4621" max="4621" width="17.140625" style="101" customWidth="1"/>
    <col min="4622" max="4622" width="19.85546875" style="101" customWidth="1"/>
    <col min="4623" max="4623" width="16" style="101" customWidth="1"/>
    <col min="4624" max="4864" width="9.140625" style="101"/>
    <col min="4865" max="4865" width="2.85546875" style="101" customWidth="1"/>
    <col min="4866" max="4866" width="3.42578125" style="101" customWidth="1"/>
    <col min="4867" max="4867" width="3.28515625" style="101" customWidth="1"/>
    <col min="4868" max="4868" width="38" style="101" customWidth="1"/>
    <col min="4869" max="4869" width="15.85546875" style="101" customWidth="1"/>
    <col min="4870" max="4870" width="5.5703125" style="101" customWidth="1"/>
    <col min="4871" max="4871" width="3" style="101" customWidth="1"/>
    <col min="4872" max="4872" width="10.42578125" style="101" customWidth="1"/>
    <col min="4873" max="4873" width="11" style="101" customWidth="1"/>
    <col min="4874" max="4874" width="10.7109375" style="101" customWidth="1"/>
    <col min="4875" max="4875" width="21.42578125" style="101" customWidth="1"/>
    <col min="4876" max="4876" width="20" style="101" customWidth="1"/>
    <col min="4877" max="4877" width="17.140625" style="101" customWidth="1"/>
    <col min="4878" max="4878" width="19.85546875" style="101" customWidth="1"/>
    <col min="4879" max="4879" width="16" style="101" customWidth="1"/>
    <col min="4880" max="5120" width="9.140625" style="101"/>
    <col min="5121" max="5121" width="2.85546875" style="101" customWidth="1"/>
    <col min="5122" max="5122" width="3.42578125" style="101" customWidth="1"/>
    <col min="5123" max="5123" width="3.28515625" style="101" customWidth="1"/>
    <col min="5124" max="5124" width="38" style="101" customWidth="1"/>
    <col min="5125" max="5125" width="15.85546875" style="101" customWidth="1"/>
    <col min="5126" max="5126" width="5.5703125" style="101" customWidth="1"/>
    <col min="5127" max="5127" width="3" style="101" customWidth="1"/>
    <col min="5128" max="5128" width="10.42578125" style="101" customWidth="1"/>
    <col min="5129" max="5129" width="11" style="101" customWidth="1"/>
    <col min="5130" max="5130" width="10.7109375" style="101" customWidth="1"/>
    <col min="5131" max="5131" width="21.42578125" style="101" customWidth="1"/>
    <col min="5132" max="5132" width="20" style="101" customWidth="1"/>
    <col min="5133" max="5133" width="17.140625" style="101" customWidth="1"/>
    <col min="5134" max="5134" width="19.85546875" style="101" customWidth="1"/>
    <col min="5135" max="5135" width="16" style="101" customWidth="1"/>
    <col min="5136" max="5376" width="9.140625" style="101"/>
    <col min="5377" max="5377" width="2.85546875" style="101" customWidth="1"/>
    <col min="5378" max="5378" width="3.42578125" style="101" customWidth="1"/>
    <col min="5379" max="5379" width="3.28515625" style="101" customWidth="1"/>
    <col min="5380" max="5380" width="38" style="101" customWidth="1"/>
    <col min="5381" max="5381" width="15.85546875" style="101" customWidth="1"/>
    <col min="5382" max="5382" width="5.5703125" style="101" customWidth="1"/>
    <col min="5383" max="5383" width="3" style="101" customWidth="1"/>
    <col min="5384" max="5384" width="10.42578125" style="101" customWidth="1"/>
    <col min="5385" max="5385" width="11" style="101" customWidth="1"/>
    <col min="5386" max="5386" width="10.7109375" style="101" customWidth="1"/>
    <col min="5387" max="5387" width="21.42578125" style="101" customWidth="1"/>
    <col min="5388" max="5388" width="20" style="101" customWidth="1"/>
    <col min="5389" max="5389" width="17.140625" style="101" customWidth="1"/>
    <col min="5390" max="5390" width="19.85546875" style="101" customWidth="1"/>
    <col min="5391" max="5391" width="16" style="101" customWidth="1"/>
    <col min="5392" max="5632" width="9.140625" style="101"/>
    <col min="5633" max="5633" width="2.85546875" style="101" customWidth="1"/>
    <col min="5634" max="5634" width="3.42578125" style="101" customWidth="1"/>
    <col min="5635" max="5635" width="3.28515625" style="101" customWidth="1"/>
    <col min="5636" max="5636" width="38" style="101" customWidth="1"/>
    <col min="5637" max="5637" width="15.85546875" style="101" customWidth="1"/>
    <col min="5638" max="5638" width="5.5703125" style="101" customWidth="1"/>
    <col min="5639" max="5639" width="3" style="101" customWidth="1"/>
    <col min="5640" max="5640" width="10.42578125" style="101" customWidth="1"/>
    <col min="5641" max="5641" width="11" style="101" customWidth="1"/>
    <col min="5642" max="5642" width="10.7109375" style="101" customWidth="1"/>
    <col min="5643" max="5643" width="21.42578125" style="101" customWidth="1"/>
    <col min="5644" max="5644" width="20" style="101" customWidth="1"/>
    <col min="5645" max="5645" width="17.140625" style="101" customWidth="1"/>
    <col min="5646" max="5646" width="19.85546875" style="101" customWidth="1"/>
    <col min="5647" max="5647" width="16" style="101" customWidth="1"/>
    <col min="5648" max="5888" width="9.140625" style="101"/>
    <col min="5889" max="5889" width="2.85546875" style="101" customWidth="1"/>
    <col min="5890" max="5890" width="3.42578125" style="101" customWidth="1"/>
    <col min="5891" max="5891" width="3.28515625" style="101" customWidth="1"/>
    <col min="5892" max="5892" width="38" style="101" customWidth="1"/>
    <col min="5893" max="5893" width="15.85546875" style="101" customWidth="1"/>
    <col min="5894" max="5894" width="5.5703125" style="101" customWidth="1"/>
    <col min="5895" max="5895" width="3" style="101" customWidth="1"/>
    <col min="5896" max="5896" width="10.42578125" style="101" customWidth="1"/>
    <col min="5897" max="5897" width="11" style="101" customWidth="1"/>
    <col min="5898" max="5898" width="10.7109375" style="101" customWidth="1"/>
    <col min="5899" max="5899" width="21.42578125" style="101" customWidth="1"/>
    <col min="5900" max="5900" width="20" style="101" customWidth="1"/>
    <col min="5901" max="5901" width="17.140625" style="101" customWidth="1"/>
    <col min="5902" max="5902" width="19.85546875" style="101" customWidth="1"/>
    <col min="5903" max="5903" width="16" style="101" customWidth="1"/>
    <col min="5904" max="6144" width="9.140625" style="101"/>
    <col min="6145" max="6145" width="2.85546875" style="101" customWidth="1"/>
    <col min="6146" max="6146" width="3.42578125" style="101" customWidth="1"/>
    <col min="6147" max="6147" width="3.28515625" style="101" customWidth="1"/>
    <col min="6148" max="6148" width="38" style="101" customWidth="1"/>
    <col min="6149" max="6149" width="15.85546875" style="101" customWidth="1"/>
    <col min="6150" max="6150" width="5.5703125" style="101" customWidth="1"/>
    <col min="6151" max="6151" width="3" style="101" customWidth="1"/>
    <col min="6152" max="6152" width="10.42578125" style="101" customWidth="1"/>
    <col min="6153" max="6153" width="11" style="101" customWidth="1"/>
    <col min="6154" max="6154" width="10.7109375" style="101" customWidth="1"/>
    <col min="6155" max="6155" width="21.42578125" style="101" customWidth="1"/>
    <col min="6156" max="6156" width="20" style="101" customWidth="1"/>
    <col min="6157" max="6157" width="17.140625" style="101" customWidth="1"/>
    <col min="6158" max="6158" width="19.85546875" style="101" customWidth="1"/>
    <col min="6159" max="6159" width="16" style="101" customWidth="1"/>
    <col min="6160" max="6400" width="9.140625" style="101"/>
    <col min="6401" max="6401" width="2.85546875" style="101" customWidth="1"/>
    <col min="6402" max="6402" width="3.42578125" style="101" customWidth="1"/>
    <col min="6403" max="6403" width="3.28515625" style="101" customWidth="1"/>
    <col min="6404" max="6404" width="38" style="101" customWidth="1"/>
    <col min="6405" max="6405" width="15.85546875" style="101" customWidth="1"/>
    <col min="6406" max="6406" width="5.5703125" style="101" customWidth="1"/>
    <col min="6407" max="6407" width="3" style="101" customWidth="1"/>
    <col min="6408" max="6408" width="10.42578125" style="101" customWidth="1"/>
    <col min="6409" max="6409" width="11" style="101" customWidth="1"/>
    <col min="6410" max="6410" width="10.7109375" style="101" customWidth="1"/>
    <col min="6411" max="6411" width="21.42578125" style="101" customWidth="1"/>
    <col min="6412" max="6412" width="20" style="101" customWidth="1"/>
    <col min="6413" max="6413" width="17.140625" style="101" customWidth="1"/>
    <col min="6414" max="6414" width="19.85546875" style="101" customWidth="1"/>
    <col min="6415" max="6415" width="16" style="101" customWidth="1"/>
    <col min="6416" max="6656" width="9.140625" style="101"/>
    <col min="6657" max="6657" width="2.85546875" style="101" customWidth="1"/>
    <col min="6658" max="6658" width="3.42578125" style="101" customWidth="1"/>
    <col min="6659" max="6659" width="3.28515625" style="101" customWidth="1"/>
    <col min="6660" max="6660" width="38" style="101" customWidth="1"/>
    <col min="6661" max="6661" width="15.85546875" style="101" customWidth="1"/>
    <col min="6662" max="6662" width="5.5703125" style="101" customWidth="1"/>
    <col min="6663" max="6663" width="3" style="101" customWidth="1"/>
    <col min="6664" max="6664" width="10.42578125" style="101" customWidth="1"/>
    <col min="6665" max="6665" width="11" style="101" customWidth="1"/>
    <col min="6666" max="6666" width="10.7109375" style="101" customWidth="1"/>
    <col min="6667" max="6667" width="21.42578125" style="101" customWidth="1"/>
    <col min="6668" max="6668" width="20" style="101" customWidth="1"/>
    <col min="6669" max="6669" width="17.140625" style="101" customWidth="1"/>
    <col min="6670" max="6670" width="19.85546875" style="101" customWidth="1"/>
    <col min="6671" max="6671" width="16" style="101" customWidth="1"/>
    <col min="6672" max="6912" width="9.140625" style="101"/>
    <col min="6913" max="6913" width="2.85546875" style="101" customWidth="1"/>
    <col min="6914" max="6914" width="3.42578125" style="101" customWidth="1"/>
    <col min="6915" max="6915" width="3.28515625" style="101" customWidth="1"/>
    <col min="6916" max="6916" width="38" style="101" customWidth="1"/>
    <col min="6917" max="6917" width="15.85546875" style="101" customWidth="1"/>
    <col min="6918" max="6918" width="5.5703125" style="101" customWidth="1"/>
    <col min="6919" max="6919" width="3" style="101" customWidth="1"/>
    <col min="6920" max="6920" width="10.42578125" style="101" customWidth="1"/>
    <col min="6921" max="6921" width="11" style="101" customWidth="1"/>
    <col min="6922" max="6922" width="10.7109375" style="101" customWidth="1"/>
    <col min="6923" max="6923" width="21.42578125" style="101" customWidth="1"/>
    <col min="6924" max="6924" width="20" style="101" customWidth="1"/>
    <col min="6925" max="6925" width="17.140625" style="101" customWidth="1"/>
    <col min="6926" max="6926" width="19.85546875" style="101" customWidth="1"/>
    <col min="6927" max="6927" width="16" style="101" customWidth="1"/>
    <col min="6928" max="7168" width="9.140625" style="101"/>
    <col min="7169" max="7169" width="2.85546875" style="101" customWidth="1"/>
    <col min="7170" max="7170" width="3.42578125" style="101" customWidth="1"/>
    <col min="7171" max="7171" width="3.28515625" style="101" customWidth="1"/>
    <col min="7172" max="7172" width="38" style="101" customWidth="1"/>
    <col min="7173" max="7173" width="15.85546875" style="101" customWidth="1"/>
    <col min="7174" max="7174" width="5.5703125" style="101" customWidth="1"/>
    <col min="7175" max="7175" width="3" style="101" customWidth="1"/>
    <col min="7176" max="7176" width="10.42578125" style="101" customWidth="1"/>
    <col min="7177" max="7177" width="11" style="101" customWidth="1"/>
    <col min="7178" max="7178" width="10.7109375" style="101" customWidth="1"/>
    <col min="7179" max="7179" width="21.42578125" style="101" customWidth="1"/>
    <col min="7180" max="7180" width="20" style="101" customWidth="1"/>
    <col min="7181" max="7181" width="17.140625" style="101" customWidth="1"/>
    <col min="7182" max="7182" width="19.85546875" style="101" customWidth="1"/>
    <col min="7183" max="7183" width="16" style="101" customWidth="1"/>
    <col min="7184" max="7424" width="9.140625" style="101"/>
    <col min="7425" max="7425" width="2.85546875" style="101" customWidth="1"/>
    <col min="7426" max="7426" width="3.42578125" style="101" customWidth="1"/>
    <col min="7427" max="7427" width="3.28515625" style="101" customWidth="1"/>
    <col min="7428" max="7428" width="38" style="101" customWidth="1"/>
    <col min="7429" max="7429" width="15.85546875" style="101" customWidth="1"/>
    <col min="7430" max="7430" width="5.5703125" style="101" customWidth="1"/>
    <col min="7431" max="7431" width="3" style="101" customWidth="1"/>
    <col min="7432" max="7432" width="10.42578125" style="101" customWidth="1"/>
    <col min="7433" max="7433" width="11" style="101" customWidth="1"/>
    <col min="7434" max="7434" width="10.7109375" style="101" customWidth="1"/>
    <col min="7435" max="7435" width="21.42578125" style="101" customWidth="1"/>
    <col min="7436" max="7436" width="20" style="101" customWidth="1"/>
    <col min="7437" max="7437" width="17.140625" style="101" customWidth="1"/>
    <col min="7438" max="7438" width="19.85546875" style="101" customWidth="1"/>
    <col min="7439" max="7439" width="16" style="101" customWidth="1"/>
    <col min="7440" max="7680" width="9.140625" style="101"/>
    <col min="7681" max="7681" width="2.85546875" style="101" customWidth="1"/>
    <col min="7682" max="7682" width="3.42578125" style="101" customWidth="1"/>
    <col min="7683" max="7683" width="3.28515625" style="101" customWidth="1"/>
    <col min="7684" max="7684" width="38" style="101" customWidth="1"/>
    <col min="7685" max="7685" width="15.85546875" style="101" customWidth="1"/>
    <col min="7686" max="7686" width="5.5703125" style="101" customWidth="1"/>
    <col min="7687" max="7687" width="3" style="101" customWidth="1"/>
    <col min="7688" max="7688" width="10.42578125" style="101" customWidth="1"/>
    <col min="7689" max="7689" width="11" style="101" customWidth="1"/>
    <col min="7690" max="7690" width="10.7109375" style="101" customWidth="1"/>
    <col min="7691" max="7691" width="21.42578125" style="101" customWidth="1"/>
    <col min="7692" max="7692" width="20" style="101" customWidth="1"/>
    <col min="7693" max="7693" width="17.140625" style="101" customWidth="1"/>
    <col min="7694" max="7694" width="19.85546875" style="101" customWidth="1"/>
    <col min="7695" max="7695" width="16" style="101" customWidth="1"/>
    <col min="7696" max="7936" width="9.140625" style="101"/>
    <col min="7937" max="7937" width="2.85546875" style="101" customWidth="1"/>
    <col min="7938" max="7938" width="3.42578125" style="101" customWidth="1"/>
    <col min="7939" max="7939" width="3.28515625" style="101" customWidth="1"/>
    <col min="7940" max="7940" width="38" style="101" customWidth="1"/>
    <col min="7941" max="7941" width="15.85546875" style="101" customWidth="1"/>
    <col min="7942" max="7942" width="5.5703125" style="101" customWidth="1"/>
    <col min="7943" max="7943" width="3" style="101" customWidth="1"/>
    <col min="7944" max="7944" width="10.42578125" style="101" customWidth="1"/>
    <col min="7945" max="7945" width="11" style="101" customWidth="1"/>
    <col min="7946" max="7946" width="10.7109375" style="101" customWidth="1"/>
    <col min="7947" max="7947" width="21.42578125" style="101" customWidth="1"/>
    <col min="7948" max="7948" width="20" style="101" customWidth="1"/>
    <col min="7949" max="7949" width="17.140625" style="101" customWidth="1"/>
    <col min="7950" max="7950" width="19.85546875" style="101" customWidth="1"/>
    <col min="7951" max="7951" width="16" style="101" customWidth="1"/>
    <col min="7952" max="8192" width="9.140625" style="101"/>
    <col min="8193" max="8193" width="2.85546875" style="101" customWidth="1"/>
    <col min="8194" max="8194" width="3.42578125" style="101" customWidth="1"/>
    <col min="8195" max="8195" width="3.28515625" style="101" customWidth="1"/>
    <col min="8196" max="8196" width="38" style="101" customWidth="1"/>
    <col min="8197" max="8197" width="15.85546875" style="101" customWidth="1"/>
    <col min="8198" max="8198" width="5.5703125" style="101" customWidth="1"/>
    <col min="8199" max="8199" width="3" style="101" customWidth="1"/>
    <col min="8200" max="8200" width="10.42578125" style="101" customWidth="1"/>
    <col min="8201" max="8201" width="11" style="101" customWidth="1"/>
    <col min="8202" max="8202" width="10.7109375" style="101" customWidth="1"/>
    <col min="8203" max="8203" width="21.42578125" style="101" customWidth="1"/>
    <col min="8204" max="8204" width="20" style="101" customWidth="1"/>
    <col min="8205" max="8205" width="17.140625" style="101" customWidth="1"/>
    <col min="8206" max="8206" width="19.85546875" style="101" customWidth="1"/>
    <col min="8207" max="8207" width="16" style="101" customWidth="1"/>
    <col min="8208" max="8448" width="9.140625" style="101"/>
    <col min="8449" max="8449" width="2.85546875" style="101" customWidth="1"/>
    <col min="8450" max="8450" width="3.42578125" style="101" customWidth="1"/>
    <col min="8451" max="8451" width="3.28515625" style="101" customWidth="1"/>
    <col min="8452" max="8452" width="38" style="101" customWidth="1"/>
    <col min="8453" max="8453" width="15.85546875" style="101" customWidth="1"/>
    <col min="8454" max="8454" width="5.5703125" style="101" customWidth="1"/>
    <col min="8455" max="8455" width="3" style="101" customWidth="1"/>
    <col min="8456" max="8456" width="10.42578125" style="101" customWidth="1"/>
    <col min="8457" max="8457" width="11" style="101" customWidth="1"/>
    <col min="8458" max="8458" width="10.7109375" style="101" customWidth="1"/>
    <col min="8459" max="8459" width="21.42578125" style="101" customWidth="1"/>
    <col min="8460" max="8460" width="20" style="101" customWidth="1"/>
    <col min="8461" max="8461" width="17.140625" style="101" customWidth="1"/>
    <col min="8462" max="8462" width="19.85546875" style="101" customWidth="1"/>
    <col min="8463" max="8463" width="16" style="101" customWidth="1"/>
    <col min="8464" max="8704" width="9.140625" style="101"/>
    <col min="8705" max="8705" width="2.85546875" style="101" customWidth="1"/>
    <col min="8706" max="8706" width="3.42578125" style="101" customWidth="1"/>
    <col min="8707" max="8707" width="3.28515625" style="101" customWidth="1"/>
    <col min="8708" max="8708" width="38" style="101" customWidth="1"/>
    <col min="8709" max="8709" width="15.85546875" style="101" customWidth="1"/>
    <col min="8710" max="8710" width="5.5703125" style="101" customWidth="1"/>
    <col min="8711" max="8711" width="3" style="101" customWidth="1"/>
    <col min="8712" max="8712" width="10.42578125" style="101" customWidth="1"/>
    <col min="8713" max="8713" width="11" style="101" customWidth="1"/>
    <col min="8714" max="8714" width="10.7109375" style="101" customWidth="1"/>
    <col min="8715" max="8715" width="21.42578125" style="101" customWidth="1"/>
    <col min="8716" max="8716" width="20" style="101" customWidth="1"/>
    <col min="8717" max="8717" width="17.140625" style="101" customWidth="1"/>
    <col min="8718" max="8718" width="19.85546875" style="101" customWidth="1"/>
    <col min="8719" max="8719" width="16" style="101" customWidth="1"/>
    <col min="8720" max="8960" width="9.140625" style="101"/>
    <col min="8961" max="8961" width="2.85546875" style="101" customWidth="1"/>
    <col min="8962" max="8962" width="3.42578125" style="101" customWidth="1"/>
    <col min="8963" max="8963" width="3.28515625" style="101" customWidth="1"/>
    <col min="8964" max="8964" width="38" style="101" customWidth="1"/>
    <col min="8965" max="8965" width="15.85546875" style="101" customWidth="1"/>
    <col min="8966" max="8966" width="5.5703125" style="101" customWidth="1"/>
    <col min="8967" max="8967" width="3" style="101" customWidth="1"/>
    <col min="8968" max="8968" width="10.42578125" style="101" customWidth="1"/>
    <col min="8969" max="8969" width="11" style="101" customWidth="1"/>
    <col min="8970" max="8970" width="10.7109375" style="101" customWidth="1"/>
    <col min="8971" max="8971" width="21.42578125" style="101" customWidth="1"/>
    <col min="8972" max="8972" width="20" style="101" customWidth="1"/>
    <col min="8973" max="8973" width="17.140625" style="101" customWidth="1"/>
    <col min="8974" max="8974" width="19.85546875" style="101" customWidth="1"/>
    <col min="8975" max="8975" width="16" style="101" customWidth="1"/>
    <col min="8976" max="9216" width="9.140625" style="101"/>
    <col min="9217" max="9217" width="2.85546875" style="101" customWidth="1"/>
    <col min="9218" max="9218" width="3.42578125" style="101" customWidth="1"/>
    <col min="9219" max="9219" width="3.28515625" style="101" customWidth="1"/>
    <col min="9220" max="9220" width="38" style="101" customWidth="1"/>
    <col min="9221" max="9221" width="15.85546875" style="101" customWidth="1"/>
    <col min="9222" max="9222" width="5.5703125" style="101" customWidth="1"/>
    <col min="9223" max="9223" width="3" style="101" customWidth="1"/>
    <col min="9224" max="9224" width="10.42578125" style="101" customWidth="1"/>
    <col min="9225" max="9225" width="11" style="101" customWidth="1"/>
    <col min="9226" max="9226" width="10.7109375" style="101" customWidth="1"/>
    <col min="9227" max="9227" width="21.42578125" style="101" customWidth="1"/>
    <col min="9228" max="9228" width="20" style="101" customWidth="1"/>
    <col min="9229" max="9229" width="17.140625" style="101" customWidth="1"/>
    <col min="9230" max="9230" width="19.85546875" style="101" customWidth="1"/>
    <col min="9231" max="9231" width="16" style="101" customWidth="1"/>
    <col min="9232" max="9472" width="9.140625" style="101"/>
    <col min="9473" max="9473" width="2.85546875" style="101" customWidth="1"/>
    <col min="9474" max="9474" width="3.42578125" style="101" customWidth="1"/>
    <col min="9475" max="9475" width="3.28515625" style="101" customWidth="1"/>
    <col min="9476" max="9476" width="38" style="101" customWidth="1"/>
    <col min="9477" max="9477" width="15.85546875" style="101" customWidth="1"/>
    <col min="9478" max="9478" width="5.5703125" style="101" customWidth="1"/>
    <col min="9479" max="9479" width="3" style="101" customWidth="1"/>
    <col min="9480" max="9480" width="10.42578125" style="101" customWidth="1"/>
    <col min="9481" max="9481" width="11" style="101" customWidth="1"/>
    <col min="9482" max="9482" width="10.7109375" style="101" customWidth="1"/>
    <col min="9483" max="9483" width="21.42578125" style="101" customWidth="1"/>
    <col min="9484" max="9484" width="20" style="101" customWidth="1"/>
    <col min="9485" max="9485" width="17.140625" style="101" customWidth="1"/>
    <col min="9486" max="9486" width="19.85546875" style="101" customWidth="1"/>
    <col min="9487" max="9487" width="16" style="101" customWidth="1"/>
    <col min="9488" max="9728" width="9.140625" style="101"/>
    <col min="9729" max="9729" width="2.85546875" style="101" customWidth="1"/>
    <col min="9730" max="9730" width="3.42578125" style="101" customWidth="1"/>
    <col min="9731" max="9731" width="3.28515625" style="101" customWidth="1"/>
    <col min="9732" max="9732" width="38" style="101" customWidth="1"/>
    <col min="9733" max="9733" width="15.85546875" style="101" customWidth="1"/>
    <col min="9734" max="9734" width="5.5703125" style="101" customWidth="1"/>
    <col min="9735" max="9735" width="3" style="101" customWidth="1"/>
    <col min="9736" max="9736" width="10.42578125" style="101" customWidth="1"/>
    <col min="9737" max="9737" width="11" style="101" customWidth="1"/>
    <col min="9738" max="9738" width="10.7109375" style="101" customWidth="1"/>
    <col min="9739" max="9739" width="21.42578125" style="101" customWidth="1"/>
    <col min="9740" max="9740" width="20" style="101" customWidth="1"/>
    <col min="9741" max="9741" width="17.140625" style="101" customWidth="1"/>
    <col min="9742" max="9742" width="19.85546875" style="101" customWidth="1"/>
    <col min="9743" max="9743" width="16" style="101" customWidth="1"/>
    <col min="9744" max="9984" width="9.140625" style="101"/>
    <col min="9985" max="9985" width="2.85546875" style="101" customWidth="1"/>
    <col min="9986" max="9986" width="3.42578125" style="101" customWidth="1"/>
    <col min="9987" max="9987" width="3.28515625" style="101" customWidth="1"/>
    <col min="9988" max="9988" width="38" style="101" customWidth="1"/>
    <col min="9989" max="9989" width="15.85546875" style="101" customWidth="1"/>
    <col min="9990" max="9990" width="5.5703125" style="101" customWidth="1"/>
    <col min="9991" max="9991" width="3" style="101" customWidth="1"/>
    <col min="9992" max="9992" width="10.42578125" style="101" customWidth="1"/>
    <col min="9993" max="9993" width="11" style="101" customWidth="1"/>
    <col min="9994" max="9994" width="10.7109375" style="101" customWidth="1"/>
    <col min="9995" max="9995" width="21.42578125" style="101" customWidth="1"/>
    <col min="9996" max="9996" width="20" style="101" customWidth="1"/>
    <col min="9997" max="9997" width="17.140625" style="101" customWidth="1"/>
    <col min="9998" max="9998" width="19.85546875" style="101" customWidth="1"/>
    <col min="9999" max="9999" width="16" style="101" customWidth="1"/>
    <col min="10000" max="10240" width="9.140625" style="101"/>
    <col min="10241" max="10241" width="2.85546875" style="101" customWidth="1"/>
    <col min="10242" max="10242" width="3.42578125" style="101" customWidth="1"/>
    <col min="10243" max="10243" width="3.28515625" style="101" customWidth="1"/>
    <col min="10244" max="10244" width="38" style="101" customWidth="1"/>
    <col min="10245" max="10245" width="15.85546875" style="101" customWidth="1"/>
    <col min="10246" max="10246" width="5.5703125" style="101" customWidth="1"/>
    <col min="10247" max="10247" width="3" style="101" customWidth="1"/>
    <col min="10248" max="10248" width="10.42578125" style="101" customWidth="1"/>
    <col min="10249" max="10249" width="11" style="101" customWidth="1"/>
    <col min="10250" max="10250" width="10.7109375" style="101" customWidth="1"/>
    <col min="10251" max="10251" width="21.42578125" style="101" customWidth="1"/>
    <col min="10252" max="10252" width="20" style="101" customWidth="1"/>
    <col min="10253" max="10253" width="17.140625" style="101" customWidth="1"/>
    <col min="10254" max="10254" width="19.85546875" style="101" customWidth="1"/>
    <col min="10255" max="10255" width="16" style="101" customWidth="1"/>
    <col min="10256" max="10496" width="9.140625" style="101"/>
    <col min="10497" max="10497" width="2.85546875" style="101" customWidth="1"/>
    <col min="10498" max="10498" width="3.42578125" style="101" customWidth="1"/>
    <col min="10499" max="10499" width="3.28515625" style="101" customWidth="1"/>
    <col min="10500" max="10500" width="38" style="101" customWidth="1"/>
    <col min="10501" max="10501" width="15.85546875" style="101" customWidth="1"/>
    <col min="10502" max="10502" width="5.5703125" style="101" customWidth="1"/>
    <col min="10503" max="10503" width="3" style="101" customWidth="1"/>
    <col min="10504" max="10504" width="10.42578125" style="101" customWidth="1"/>
    <col min="10505" max="10505" width="11" style="101" customWidth="1"/>
    <col min="10506" max="10506" width="10.7109375" style="101" customWidth="1"/>
    <col min="10507" max="10507" width="21.42578125" style="101" customWidth="1"/>
    <col min="10508" max="10508" width="20" style="101" customWidth="1"/>
    <col min="10509" max="10509" width="17.140625" style="101" customWidth="1"/>
    <col min="10510" max="10510" width="19.85546875" style="101" customWidth="1"/>
    <col min="10511" max="10511" width="16" style="101" customWidth="1"/>
    <col min="10512" max="10752" width="9.140625" style="101"/>
    <col min="10753" max="10753" width="2.85546875" style="101" customWidth="1"/>
    <col min="10754" max="10754" width="3.42578125" style="101" customWidth="1"/>
    <col min="10755" max="10755" width="3.28515625" style="101" customWidth="1"/>
    <col min="10756" max="10756" width="38" style="101" customWidth="1"/>
    <col min="10757" max="10757" width="15.85546875" style="101" customWidth="1"/>
    <col min="10758" max="10758" width="5.5703125" style="101" customWidth="1"/>
    <col min="10759" max="10759" width="3" style="101" customWidth="1"/>
    <col min="10760" max="10760" width="10.42578125" style="101" customWidth="1"/>
    <col min="10761" max="10761" width="11" style="101" customWidth="1"/>
    <col min="10762" max="10762" width="10.7109375" style="101" customWidth="1"/>
    <col min="10763" max="10763" width="21.42578125" style="101" customWidth="1"/>
    <col min="10764" max="10764" width="20" style="101" customWidth="1"/>
    <col min="10765" max="10765" width="17.140625" style="101" customWidth="1"/>
    <col min="10766" max="10766" width="19.85546875" style="101" customWidth="1"/>
    <col min="10767" max="10767" width="16" style="101" customWidth="1"/>
    <col min="10768" max="11008" width="9.140625" style="101"/>
    <col min="11009" max="11009" width="2.85546875" style="101" customWidth="1"/>
    <col min="11010" max="11010" width="3.42578125" style="101" customWidth="1"/>
    <col min="11011" max="11011" width="3.28515625" style="101" customWidth="1"/>
    <col min="11012" max="11012" width="38" style="101" customWidth="1"/>
    <col min="11013" max="11013" width="15.85546875" style="101" customWidth="1"/>
    <col min="11014" max="11014" width="5.5703125" style="101" customWidth="1"/>
    <col min="11015" max="11015" width="3" style="101" customWidth="1"/>
    <col min="11016" max="11016" width="10.42578125" style="101" customWidth="1"/>
    <col min="11017" max="11017" width="11" style="101" customWidth="1"/>
    <col min="11018" max="11018" width="10.7109375" style="101" customWidth="1"/>
    <col min="11019" max="11019" width="21.42578125" style="101" customWidth="1"/>
    <col min="11020" max="11020" width="20" style="101" customWidth="1"/>
    <col min="11021" max="11021" width="17.140625" style="101" customWidth="1"/>
    <col min="11022" max="11022" width="19.85546875" style="101" customWidth="1"/>
    <col min="11023" max="11023" width="16" style="101" customWidth="1"/>
    <col min="11024" max="11264" width="9.140625" style="101"/>
    <col min="11265" max="11265" width="2.85546875" style="101" customWidth="1"/>
    <col min="11266" max="11266" width="3.42578125" style="101" customWidth="1"/>
    <col min="11267" max="11267" width="3.28515625" style="101" customWidth="1"/>
    <col min="11268" max="11268" width="38" style="101" customWidth="1"/>
    <col min="11269" max="11269" width="15.85546875" style="101" customWidth="1"/>
    <col min="11270" max="11270" width="5.5703125" style="101" customWidth="1"/>
    <col min="11271" max="11271" width="3" style="101" customWidth="1"/>
    <col min="11272" max="11272" width="10.42578125" style="101" customWidth="1"/>
    <col min="11273" max="11273" width="11" style="101" customWidth="1"/>
    <col min="11274" max="11274" width="10.7109375" style="101" customWidth="1"/>
    <col min="11275" max="11275" width="21.42578125" style="101" customWidth="1"/>
    <col min="11276" max="11276" width="20" style="101" customWidth="1"/>
    <col min="11277" max="11277" width="17.140625" style="101" customWidth="1"/>
    <col min="11278" max="11278" width="19.85546875" style="101" customWidth="1"/>
    <col min="11279" max="11279" width="16" style="101" customWidth="1"/>
    <col min="11280" max="11520" width="9.140625" style="101"/>
    <col min="11521" max="11521" width="2.85546875" style="101" customWidth="1"/>
    <col min="11522" max="11522" width="3.42578125" style="101" customWidth="1"/>
    <col min="11523" max="11523" width="3.28515625" style="101" customWidth="1"/>
    <col min="11524" max="11524" width="38" style="101" customWidth="1"/>
    <col min="11525" max="11525" width="15.85546875" style="101" customWidth="1"/>
    <col min="11526" max="11526" width="5.5703125" style="101" customWidth="1"/>
    <col min="11527" max="11527" width="3" style="101" customWidth="1"/>
    <col min="11528" max="11528" width="10.42578125" style="101" customWidth="1"/>
    <col min="11529" max="11529" width="11" style="101" customWidth="1"/>
    <col min="11530" max="11530" width="10.7109375" style="101" customWidth="1"/>
    <col min="11531" max="11531" width="21.42578125" style="101" customWidth="1"/>
    <col min="11532" max="11532" width="20" style="101" customWidth="1"/>
    <col min="11533" max="11533" width="17.140625" style="101" customWidth="1"/>
    <col min="11534" max="11534" width="19.85546875" style="101" customWidth="1"/>
    <col min="11535" max="11535" width="16" style="101" customWidth="1"/>
    <col min="11536" max="11776" width="9.140625" style="101"/>
    <col min="11777" max="11777" width="2.85546875" style="101" customWidth="1"/>
    <col min="11778" max="11778" width="3.42578125" style="101" customWidth="1"/>
    <col min="11779" max="11779" width="3.28515625" style="101" customWidth="1"/>
    <col min="11780" max="11780" width="38" style="101" customWidth="1"/>
    <col min="11781" max="11781" width="15.85546875" style="101" customWidth="1"/>
    <col min="11782" max="11782" width="5.5703125" style="101" customWidth="1"/>
    <col min="11783" max="11783" width="3" style="101" customWidth="1"/>
    <col min="11784" max="11784" width="10.42578125" style="101" customWidth="1"/>
    <col min="11785" max="11785" width="11" style="101" customWidth="1"/>
    <col min="11786" max="11786" width="10.7109375" style="101" customWidth="1"/>
    <col min="11787" max="11787" width="21.42578125" style="101" customWidth="1"/>
    <col min="11788" max="11788" width="20" style="101" customWidth="1"/>
    <col min="11789" max="11789" width="17.140625" style="101" customWidth="1"/>
    <col min="11790" max="11790" width="19.85546875" style="101" customWidth="1"/>
    <col min="11791" max="11791" width="16" style="101" customWidth="1"/>
    <col min="11792" max="12032" width="9.140625" style="101"/>
    <col min="12033" max="12033" width="2.85546875" style="101" customWidth="1"/>
    <col min="12034" max="12034" width="3.42578125" style="101" customWidth="1"/>
    <col min="12035" max="12035" width="3.28515625" style="101" customWidth="1"/>
    <col min="12036" max="12036" width="38" style="101" customWidth="1"/>
    <col min="12037" max="12037" width="15.85546875" style="101" customWidth="1"/>
    <col min="12038" max="12038" width="5.5703125" style="101" customWidth="1"/>
    <col min="12039" max="12039" width="3" style="101" customWidth="1"/>
    <col min="12040" max="12040" width="10.42578125" style="101" customWidth="1"/>
    <col min="12041" max="12041" width="11" style="101" customWidth="1"/>
    <col min="12042" max="12042" width="10.7109375" style="101" customWidth="1"/>
    <col min="12043" max="12043" width="21.42578125" style="101" customWidth="1"/>
    <col min="12044" max="12044" width="20" style="101" customWidth="1"/>
    <col min="12045" max="12045" width="17.140625" style="101" customWidth="1"/>
    <col min="12046" max="12046" width="19.85546875" style="101" customWidth="1"/>
    <col min="12047" max="12047" width="16" style="101" customWidth="1"/>
    <col min="12048" max="12288" width="9.140625" style="101"/>
    <col min="12289" max="12289" width="2.85546875" style="101" customWidth="1"/>
    <col min="12290" max="12290" width="3.42578125" style="101" customWidth="1"/>
    <col min="12291" max="12291" width="3.28515625" style="101" customWidth="1"/>
    <col min="12292" max="12292" width="38" style="101" customWidth="1"/>
    <col min="12293" max="12293" width="15.85546875" style="101" customWidth="1"/>
    <col min="12294" max="12294" width="5.5703125" style="101" customWidth="1"/>
    <col min="12295" max="12295" width="3" style="101" customWidth="1"/>
    <col min="12296" max="12296" width="10.42578125" style="101" customWidth="1"/>
    <col min="12297" max="12297" width="11" style="101" customWidth="1"/>
    <col min="12298" max="12298" width="10.7109375" style="101" customWidth="1"/>
    <col min="12299" max="12299" width="21.42578125" style="101" customWidth="1"/>
    <col min="12300" max="12300" width="20" style="101" customWidth="1"/>
    <col min="12301" max="12301" width="17.140625" style="101" customWidth="1"/>
    <col min="12302" max="12302" width="19.85546875" style="101" customWidth="1"/>
    <col min="12303" max="12303" width="16" style="101" customWidth="1"/>
    <col min="12304" max="12544" width="9.140625" style="101"/>
    <col min="12545" max="12545" width="2.85546875" style="101" customWidth="1"/>
    <col min="12546" max="12546" width="3.42578125" style="101" customWidth="1"/>
    <col min="12547" max="12547" width="3.28515625" style="101" customWidth="1"/>
    <col min="12548" max="12548" width="38" style="101" customWidth="1"/>
    <col min="12549" max="12549" width="15.85546875" style="101" customWidth="1"/>
    <col min="12550" max="12550" width="5.5703125" style="101" customWidth="1"/>
    <col min="12551" max="12551" width="3" style="101" customWidth="1"/>
    <col min="12552" max="12552" width="10.42578125" style="101" customWidth="1"/>
    <col min="12553" max="12553" width="11" style="101" customWidth="1"/>
    <col min="12554" max="12554" width="10.7109375" style="101" customWidth="1"/>
    <col min="12555" max="12555" width="21.42578125" style="101" customWidth="1"/>
    <col min="12556" max="12556" width="20" style="101" customWidth="1"/>
    <col min="12557" max="12557" width="17.140625" style="101" customWidth="1"/>
    <col min="12558" max="12558" width="19.85546875" style="101" customWidth="1"/>
    <col min="12559" max="12559" width="16" style="101" customWidth="1"/>
    <col min="12560" max="12800" width="9.140625" style="101"/>
    <col min="12801" max="12801" width="2.85546875" style="101" customWidth="1"/>
    <col min="12802" max="12802" width="3.42578125" style="101" customWidth="1"/>
    <col min="12803" max="12803" width="3.28515625" style="101" customWidth="1"/>
    <col min="12804" max="12804" width="38" style="101" customWidth="1"/>
    <col min="12805" max="12805" width="15.85546875" style="101" customWidth="1"/>
    <col min="12806" max="12806" width="5.5703125" style="101" customWidth="1"/>
    <col min="12807" max="12807" width="3" style="101" customWidth="1"/>
    <col min="12808" max="12808" width="10.42578125" style="101" customWidth="1"/>
    <col min="12809" max="12809" width="11" style="101" customWidth="1"/>
    <col min="12810" max="12810" width="10.7109375" style="101" customWidth="1"/>
    <col min="12811" max="12811" width="21.42578125" style="101" customWidth="1"/>
    <col min="12812" max="12812" width="20" style="101" customWidth="1"/>
    <col min="12813" max="12813" width="17.140625" style="101" customWidth="1"/>
    <col min="12814" max="12814" width="19.85546875" style="101" customWidth="1"/>
    <col min="12815" max="12815" width="16" style="101" customWidth="1"/>
    <col min="12816" max="13056" width="9.140625" style="101"/>
    <col min="13057" max="13057" width="2.85546875" style="101" customWidth="1"/>
    <col min="13058" max="13058" width="3.42578125" style="101" customWidth="1"/>
    <col min="13059" max="13059" width="3.28515625" style="101" customWidth="1"/>
    <col min="13060" max="13060" width="38" style="101" customWidth="1"/>
    <col min="13061" max="13061" width="15.85546875" style="101" customWidth="1"/>
    <col min="13062" max="13062" width="5.5703125" style="101" customWidth="1"/>
    <col min="13063" max="13063" width="3" style="101" customWidth="1"/>
    <col min="13064" max="13064" width="10.42578125" style="101" customWidth="1"/>
    <col min="13065" max="13065" width="11" style="101" customWidth="1"/>
    <col min="13066" max="13066" width="10.7109375" style="101" customWidth="1"/>
    <col min="13067" max="13067" width="21.42578125" style="101" customWidth="1"/>
    <col min="13068" max="13068" width="20" style="101" customWidth="1"/>
    <col min="13069" max="13069" width="17.140625" style="101" customWidth="1"/>
    <col min="13070" max="13070" width="19.85546875" style="101" customWidth="1"/>
    <col min="13071" max="13071" width="16" style="101" customWidth="1"/>
    <col min="13072" max="13312" width="9.140625" style="101"/>
    <col min="13313" max="13313" width="2.85546875" style="101" customWidth="1"/>
    <col min="13314" max="13314" width="3.42578125" style="101" customWidth="1"/>
    <col min="13315" max="13315" width="3.28515625" style="101" customWidth="1"/>
    <col min="13316" max="13316" width="38" style="101" customWidth="1"/>
    <col min="13317" max="13317" width="15.85546875" style="101" customWidth="1"/>
    <col min="13318" max="13318" width="5.5703125" style="101" customWidth="1"/>
    <col min="13319" max="13319" width="3" style="101" customWidth="1"/>
    <col min="13320" max="13320" width="10.42578125" style="101" customWidth="1"/>
    <col min="13321" max="13321" width="11" style="101" customWidth="1"/>
    <col min="13322" max="13322" width="10.7109375" style="101" customWidth="1"/>
    <col min="13323" max="13323" width="21.42578125" style="101" customWidth="1"/>
    <col min="13324" max="13324" width="20" style="101" customWidth="1"/>
    <col min="13325" max="13325" width="17.140625" style="101" customWidth="1"/>
    <col min="13326" max="13326" width="19.85546875" style="101" customWidth="1"/>
    <col min="13327" max="13327" width="16" style="101" customWidth="1"/>
    <col min="13328" max="13568" width="9.140625" style="101"/>
    <col min="13569" max="13569" width="2.85546875" style="101" customWidth="1"/>
    <col min="13570" max="13570" width="3.42578125" style="101" customWidth="1"/>
    <col min="13571" max="13571" width="3.28515625" style="101" customWidth="1"/>
    <col min="13572" max="13572" width="38" style="101" customWidth="1"/>
    <col min="13573" max="13573" width="15.85546875" style="101" customWidth="1"/>
    <col min="13574" max="13574" width="5.5703125" style="101" customWidth="1"/>
    <col min="13575" max="13575" width="3" style="101" customWidth="1"/>
    <col min="13576" max="13576" width="10.42578125" style="101" customWidth="1"/>
    <col min="13577" max="13577" width="11" style="101" customWidth="1"/>
    <col min="13578" max="13578" width="10.7109375" style="101" customWidth="1"/>
    <col min="13579" max="13579" width="21.42578125" style="101" customWidth="1"/>
    <col min="13580" max="13580" width="20" style="101" customWidth="1"/>
    <col min="13581" max="13581" width="17.140625" style="101" customWidth="1"/>
    <col min="13582" max="13582" width="19.85546875" style="101" customWidth="1"/>
    <col min="13583" max="13583" width="16" style="101" customWidth="1"/>
    <col min="13584" max="13824" width="9.140625" style="101"/>
    <col min="13825" max="13825" width="2.85546875" style="101" customWidth="1"/>
    <col min="13826" max="13826" width="3.42578125" style="101" customWidth="1"/>
    <col min="13827" max="13827" width="3.28515625" style="101" customWidth="1"/>
    <col min="13828" max="13828" width="38" style="101" customWidth="1"/>
    <col min="13829" max="13829" width="15.85546875" style="101" customWidth="1"/>
    <col min="13830" max="13830" width="5.5703125" style="101" customWidth="1"/>
    <col min="13831" max="13831" width="3" style="101" customWidth="1"/>
    <col min="13832" max="13832" width="10.42578125" style="101" customWidth="1"/>
    <col min="13833" max="13833" width="11" style="101" customWidth="1"/>
    <col min="13834" max="13834" width="10.7109375" style="101" customWidth="1"/>
    <col min="13835" max="13835" width="21.42578125" style="101" customWidth="1"/>
    <col min="13836" max="13836" width="20" style="101" customWidth="1"/>
    <col min="13837" max="13837" width="17.140625" style="101" customWidth="1"/>
    <col min="13838" max="13838" width="19.85546875" style="101" customWidth="1"/>
    <col min="13839" max="13839" width="16" style="101" customWidth="1"/>
    <col min="13840" max="14080" width="9.140625" style="101"/>
    <col min="14081" max="14081" width="2.85546875" style="101" customWidth="1"/>
    <col min="14082" max="14082" width="3.42578125" style="101" customWidth="1"/>
    <col min="14083" max="14083" width="3.28515625" style="101" customWidth="1"/>
    <col min="14084" max="14084" width="38" style="101" customWidth="1"/>
    <col min="14085" max="14085" width="15.85546875" style="101" customWidth="1"/>
    <col min="14086" max="14086" width="5.5703125" style="101" customWidth="1"/>
    <col min="14087" max="14087" width="3" style="101" customWidth="1"/>
    <col min="14088" max="14088" width="10.42578125" style="101" customWidth="1"/>
    <col min="14089" max="14089" width="11" style="101" customWidth="1"/>
    <col min="14090" max="14090" width="10.7109375" style="101" customWidth="1"/>
    <col min="14091" max="14091" width="21.42578125" style="101" customWidth="1"/>
    <col min="14092" max="14092" width="20" style="101" customWidth="1"/>
    <col min="14093" max="14093" width="17.140625" style="101" customWidth="1"/>
    <col min="14094" max="14094" width="19.85546875" style="101" customWidth="1"/>
    <col min="14095" max="14095" width="16" style="101" customWidth="1"/>
    <col min="14096" max="14336" width="9.140625" style="101"/>
    <col min="14337" max="14337" width="2.85546875" style="101" customWidth="1"/>
    <col min="14338" max="14338" width="3.42578125" style="101" customWidth="1"/>
    <col min="14339" max="14339" width="3.28515625" style="101" customWidth="1"/>
    <col min="14340" max="14340" width="38" style="101" customWidth="1"/>
    <col min="14341" max="14341" width="15.85546875" style="101" customWidth="1"/>
    <col min="14342" max="14342" width="5.5703125" style="101" customWidth="1"/>
    <col min="14343" max="14343" width="3" style="101" customWidth="1"/>
    <col min="14344" max="14344" width="10.42578125" style="101" customWidth="1"/>
    <col min="14345" max="14345" width="11" style="101" customWidth="1"/>
    <col min="14346" max="14346" width="10.7109375" style="101" customWidth="1"/>
    <col min="14347" max="14347" width="21.42578125" style="101" customWidth="1"/>
    <col min="14348" max="14348" width="20" style="101" customWidth="1"/>
    <col min="14349" max="14349" width="17.140625" style="101" customWidth="1"/>
    <col min="14350" max="14350" width="19.85546875" style="101" customWidth="1"/>
    <col min="14351" max="14351" width="16" style="101" customWidth="1"/>
    <col min="14352" max="14592" width="9.140625" style="101"/>
    <col min="14593" max="14593" width="2.85546875" style="101" customWidth="1"/>
    <col min="14594" max="14594" width="3.42578125" style="101" customWidth="1"/>
    <col min="14595" max="14595" width="3.28515625" style="101" customWidth="1"/>
    <col min="14596" max="14596" width="38" style="101" customWidth="1"/>
    <col min="14597" max="14597" width="15.85546875" style="101" customWidth="1"/>
    <col min="14598" max="14598" width="5.5703125" style="101" customWidth="1"/>
    <col min="14599" max="14599" width="3" style="101" customWidth="1"/>
    <col min="14600" max="14600" width="10.42578125" style="101" customWidth="1"/>
    <col min="14601" max="14601" width="11" style="101" customWidth="1"/>
    <col min="14602" max="14602" width="10.7109375" style="101" customWidth="1"/>
    <col min="14603" max="14603" width="21.42578125" style="101" customWidth="1"/>
    <col min="14604" max="14604" width="20" style="101" customWidth="1"/>
    <col min="14605" max="14605" width="17.140625" style="101" customWidth="1"/>
    <col min="14606" max="14606" width="19.85546875" style="101" customWidth="1"/>
    <col min="14607" max="14607" width="16" style="101" customWidth="1"/>
    <col min="14608" max="14848" width="9.140625" style="101"/>
    <col min="14849" max="14849" width="2.85546875" style="101" customWidth="1"/>
    <col min="14850" max="14850" width="3.42578125" style="101" customWidth="1"/>
    <col min="14851" max="14851" width="3.28515625" style="101" customWidth="1"/>
    <col min="14852" max="14852" width="38" style="101" customWidth="1"/>
    <col min="14853" max="14853" width="15.85546875" style="101" customWidth="1"/>
    <col min="14854" max="14854" width="5.5703125" style="101" customWidth="1"/>
    <col min="14855" max="14855" width="3" style="101" customWidth="1"/>
    <col min="14856" max="14856" width="10.42578125" style="101" customWidth="1"/>
    <col min="14857" max="14857" width="11" style="101" customWidth="1"/>
    <col min="14858" max="14858" width="10.7109375" style="101" customWidth="1"/>
    <col min="14859" max="14859" width="21.42578125" style="101" customWidth="1"/>
    <col min="14860" max="14860" width="20" style="101" customWidth="1"/>
    <col min="14861" max="14861" width="17.140625" style="101" customWidth="1"/>
    <col min="14862" max="14862" width="19.85546875" style="101" customWidth="1"/>
    <col min="14863" max="14863" width="16" style="101" customWidth="1"/>
    <col min="14864" max="15104" width="9.140625" style="101"/>
    <col min="15105" max="15105" width="2.85546875" style="101" customWidth="1"/>
    <col min="15106" max="15106" width="3.42578125" style="101" customWidth="1"/>
    <col min="15107" max="15107" width="3.28515625" style="101" customWidth="1"/>
    <col min="15108" max="15108" width="38" style="101" customWidth="1"/>
    <col min="15109" max="15109" width="15.85546875" style="101" customWidth="1"/>
    <col min="15110" max="15110" width="5.5703125" style="101" customWidth="1"/>
    <col min="15111" max="15111" width="3" style="101" customWidth="1"/>
    <col min="15112" max="15112" width="10.42578125" style="101" customWidth="1"/>
    <col min="15113" max="15113" width="11" style="101" customWidth="1"/>
    <col min="15114" max="15114" width="10.7109375" style="101" customWidth="1"/>
    <col min="15115" max="15115" width="21.42578125" style="101" customWidth="1"/>
    <col min="15116" max="15116" width="20" style="101" customWidth="1"/>
    <col min="15117" max="15117" width="17.140625" style="101" customWidth="1"/>
    <col min="15118" max="15118" width="19.85546875" style="101" customWidth="1"/>
    <col min="15119" max="15119" width="16" style="101" customWidth="1"/>
    <col min="15120" max="15360" width="9.140625" style="101"/>
    <col min="15361" max="15361" width="2.85546875" style="101" customWidth="1"/>
    <col min="15362" max="15362" width="3.42578125" style="101" customWidth="1"/>
    <col min="15363" max="15363" width="3.28515625" style="101" customWidth="1"/>
    <col min="15364" max="15364" width="38" style="101" customWidth="1"/>
    <col min="15365" max="15365" width="15.85546875" style="101" customWidth="1"/>
    <col min="15366" max="15366" width="5.5703125" style="101" customWidth="1"/>
    <col min="15367" max="15367" width="3" style="101" customWidth="1"/>
    <col min="15368" max="15368" width="10.42578125" style="101" customWidth="1"/>
    <col min="15369" max="15369" width="11" style="101" customWidth="1"/>
    <col min="15370" max="15370" width="10.7109375" style="101" customWidth="1"/>
    <col min="15371" max="15371" width="21.42578125" style="101" customWidth="1"/>
    <col min="15372" max="15372" width="20" style="101" customWidth="1"/>
    <col min="15373" max="15373" width="17.140625" style="101" customWidth="1"/>
    <col min="15374" max="15374" width="19.85546875" style="101" customWidth="1"/>
    <col min="15375" max="15375" width="16" style="101" customWidth="1"/>
    <col min="15376" max="15616" width="9.140625" style="101"/>
    <col min="15617" max="15617" width="2.85546875" style="101" customWidth="1"/>
    <col min="15618" max="15618" width="3.42578125" style="101" customWidth="1"/>
    <col min="15619" max="15619" width="3.28515625" style="101" customWidth="1"/>
    <col min="15620" max="15620" width="38" style="101" customWidth="1"/>
    <col min="15621" max="15621" width="15.85546875" style="101" customWidth="1"/>
    <col min="15622" max="15622" width="5.5703125" style="101" customWidth="1"/>
    <col min="15623" max="15623" width="3" style="101" customWidth="1"/>
    <col min="15624" max="15624" width="10.42578125" style="101" customWidth="1"/>
    <col min="15625" max="15625" width="11" style="101" customWidth="1"/>
    <col min="15626" max="15626" width="10.7109375" style="101" customWidth="1"/>
    <col min="15627" max="15627" width="21.42578125" style="101" customWidth="1"/>
    <col min="15628" max="15628" width="20" style="101" customWidth="1"/>
    <col min="15629" max="15629" width="17.140625" style="101" customWidth="1"/>
    <col min="15630" max="15630" width="19.85546875" style="101" customWidth="1"/>
    <col min="15631" max="15631" width="16" style="101" customWidth="1"/>
    <col min="15632" max="15872" width="9.140625" style="101"/>
    <col min="15873" max="15873" width="2.85546875" style="101" customWidth="1"/>
    <col min="15874" max="15874" width="3.42578125" style="101" customWidth="1"/>
    <col min="15875" max="15875" width="3.28515625" style="101" customWidth="1"/>
    <col min="15876" max="15876" width="38" style="101" customWidth="1"/>
    <col min="15877" max="15877" width="15.85546875" style="101" customWidth="1"/>
    <col min="15878" max="15878" width="5.5703125" style="101" customWidth="1"/>
    <col min="15879" max="15879" width="3" style="101" customWidth="1"/>
    <col min="15880" max="15880" width="10.42578125" style="101" customWidth="1"/>
    <col min="15881" max="15881" width="11" style="101" customWidth="1"/>
    <col min="15882" max="15882" width="10.7109375" style="101" customWidth="1"/>
    <col min="15883" max="15883" width="21.42578125" style="101" customWidth="1"/>
    <col min="15884" max="15884" width="20" style="101" customWidth="1"/>
    <col min="15885" max="15885" width="17.140625" style="101" customWidth="1"/>
    <col min="15886" max="15886" width="19.85546875" style="101" customWidth="1"/>
    <col min="15887" max="15887" width="16" style="101" customWidth="1"/>
    <col min="15888" max="16128" width="9.140625" style="101"/>
    <col min="16129" max="16129" width="2.85546875" style="101" customWidth="1"/>
    <col min="16130" max="16130" width="3.42578125" style="101" customWidth="1"/>
    <col min="16131" max="16131" width="3.28515625" style="101" customWidth="1"/>
    <col min="16132" max="16132" width="38" style="101" customWidth="1"/>
    <col min="16133" max="16133" width="15.85546875" style="101" customWidth="1"/>
    <col min="16134" max="16134" width="5.5703125" style="101" customWidth="1"/>
    <col min="16135" max="16135" width="3" style="101" customWidth="1"/>
    <col min="16136" max="16136" width="10.42578125" style="101" customWidth="1"/>
    <col min="16137" max="16137" width="11" style="101" customWidth="1"/>
    <col min="16138" max="16138" width="10.7109375" style="101" customWidth="1"/>
    <col min="16139" max="16139" width="21.42578125" style="101" customWidth="1"/>
    <col min="16140" max="16140" width="20" style="101" customWidth="1"/>
    <col min="16141" max="16141" width="17.140625" style="101" customWidth="1"/>
    <col min="16142" max="16142" width="19.85546875" style="101" customWidth="1"/>
    <col min="16143" max="16143" width="16" style="101" customWidth="1"/>
    <col min="16144" max="16384" width="9.140625" style="101"/>
  </cols>
  <sheetData>
    <row r="1" spans="1:11" ht="13.5" customHeight="1" x14ac:dyDescent="0.2">
      <c r="F1" s="103"/>
      <c r="G1" s="107"/>
      <c r="H1" s="395"/>
      <c r="I1" s="108"/>
      <c r="J1" s="109"/>
      <c r="K1" s="109"/>
    </row>
    <row r="2" spans="1:11" ht="18" x14ac:dyDescent="0.2">
      <c r="A2" s="59" t="s">
        <v>285</v>
      </c>
      <c r="B2" s="60"/>
      <c r="C2" s="110"/>
      <c r="D2" s="111"/>
      <c r="E2" s="110"/>
    </row>
    <row r="3" spans="1:11" ht="18" x14ac:dyDescent="0.2">
      <c r="A3" s="59"/>
      <c r="B3" s="60"/>
      <c r="C3" s="110"/>
      <c r="D3" s="111"/>
      <c r="E3" s="110"/>
    </row>
    <row r="4" spans="1:11" ht="18" x14ac:dyDescent="0.2">
      <c r="A4" s="59"/>
      <c r="B4" s="60"/>
      <c r="C4" s="110"/>
      <c r="D4" s="111"/>
      <c r="E4" s="110"/>
    </row>
    <row r="5" spans="1:11" ht="18.75" customHeight="1" x14ac:dyDescent="0.2">
      <c r="A5" s="59" t="s">
        <v>152</v>
      </c>
      <c r="B5" s="60"/>
      <c r="C5" s="110"/>
      <c r="D5" s="111"/>
      <c r="E5" s="110"/>
    </row>
    <row r="6" spans="1:11" ht="18.75" customHeight="1" x14ac:dyDescent="0.2">
      <c r="A6" s="59"/>
      <c r="B6" s="60"/>
      <c r="C6" s="110"/>
      <c r="D6" s="111"/>
      <c r="E6" s="110"/>
    </row>
    <row r="7" spans="1:11" ht="18" x14ac:dyDescent="0.2">
      <c r="A7" s="59"/>
      <c r="B7" s="60"/>
      <c r="C7" s="110"/>
      <c r="D7" s="111"/>
      <c r="E7" s="110"/>
    </row>
    <row r="8" spans="1:11" ht="15.75" x14ac:dyDescent="0.2">
      <c r="A8" s="63" t="s">
        <v>92</v>
      </c>
      <c r="B8" s="60"/>
      <c r="C8" s="110"/>
      <c r="D8" s="111"/>
      <c r="E8" s="110"/>
    </row>
    <row r="9" spans="1:11" ht="16.5" thickBot="1" x14ac:dyDescent="0.25">
      <c r="A9" s="63"/>
      <c r="B9" s="60"/>
      <c r="C9" s="110"/>
      <c r="D9" s="111"/>
      <c r="E9" s="110"/>
    </row>
    <row r="10" spans="1:11" ht="13.5" thickBot="1" x14ac:dyDescent="0.25">
      <c r="A10" s="64" t="s">
        <v>93</v>
      </c>
      <c r="B10" s="65"/>
      <c r="C10" s="112"/>
      <c r="D10" s="113"/>
      <c r="E10" s="351" t="s">
        <v>94</v>
      </c>
      <c r="F10" s="405"/>
      <c r="G10" s="406"/>
      <c r="H10" s="375">
        <f>term.vent.tel!F23</f>
        <v>0</v>
      </c>
      <c r="I10" s="114"/>
    </row>
    <row r="11" spans="1:11" x14ac:dyDescent="0.2">
      <c r="A11" s="68"/>
      <c r="B11" s="69"/>
      <c r="C11" s="115"/>
      <c r="D11" s="116"/>
      <c r="E11" s="115"/>
      <c r="F11" s="104"/>
      <c r="G11" s="117"/>
    </row>
    <row r="12" spans="1:11" ht="15.75" x14ac:dyDescent="0.2">
      <c r="A12" s="63" t="s">
        <v>95</v>
      </c>
      <c r="B12" s="60"/>
      <c r="C12" s="110"/>
      <c r="D12" s="111"/>
      <c r="E12" s="110"/>
    </row>
    <row r="13" spans="1:11" ht="16.5" thickBot="1" x14ac:dyDescent="0.25">
      <c r="A13" s="63"/>
      <c r="B13" s="60"/>
      <c r="C13" s="110"/>
      <c r="D13" s="111"/>
      <c r="E13" s="110"/>
    </row>
    <row r="14" spans="1:11" ht="13.5" thickBot="1" x14ac:dyDescent="0.25">
      <c r="A14" s="64" t="s">
        <v>93</v>
      </c>
      <c r="B14" s="65"/>
      <c r="C14" s="112"/>
      <c r="D14" s="113"/>
      <c r="E14" s="112" t="s">
        <v>94</v>
      </c>
      <c r="F14" s="405"/>
      <c r="G14" s="406"/>
      <c r="H14" s="375">
        <f>hid.urav.tel.!F32</f>
        <v>0</v>
      </c>
      <c r="I14" s="114"/>
    </row>
    <row r="15" spans="1:11" x14ac:dyDescent="0.2">
      <c r="A15" s="68"/>
      <c r="B15" s="69"/>
      <c r="C15" s="115"/>
      <c r="D15" s="116"/>
      <c r="E15" s="115"/>
      <c r="F15" s="104"/>
      <c r="G15" s="117"/>
    </row>
    <row r="16" spans="1:11" ht="15.75" x14ac:dyDescent="0.2">
      <c r="A16" s="63" t="s">
        <v>96</v>
      </c>
      <c r="B16" s="60"/>
      <c r="C16" s="110"/>
      <c r="D16" s="111"/>
      <c r="E16" s="110"/>
    </row>
    <row r="17" spans="1:10" ht="16.5" thickBot="1" x14ac:dyDescent="0.25">
      <c r="A17" s="63"/>
      <c r="B17" s="60"/>
      <c r="C17" s="110"/>
      <c r="D17" s="111"/>
      <c r="E17" s="110"/>
      <c r="J17" s="118"/>
    </row>
    <row r="18" spans="1:10" ht="13.5" thickBot="1" x14ac:dyDescent="0.25">
      <c r="A18" s="64" t="s">
        <v>93</v>
      </c>
      <c r="B18" s="65"/>
      <c r="C18" s="112"/>
      <c r="D18" s="113"/>
      <c r="E18" s="112" t="s">
        <v>94</v>
      </c>
      <c r="F18" s="405"/>
      <c r="G18" s="406"/>
      <c r="H18" s="375">
        <f>'FR ČR tel'!F35</f>
        <v>0</v>
      </c>
      <c r="I18" s="114"/>
      <c r="J18" s="119"/>
    </row>
    <row r="19" spans="1:10" x14ac:dyDescent="0.2">
      <c r="A19" s="68"/>
      <c r="B19" s="69"/>
      <c r="C19" s="115"/>
      <c r="D19" s="116"/>
      <c r="E19" s="115"/>
      <c r="F19" s="104"/>
      <c r="G19" s="117"/>
    </row>
    <row r="20" spans="1:10" ht="15.75" x14ac:dyDescent="0.2">
      <c r="A20" s="63" t="s">
        <v>97</v>
      </c>
      <c r="B20" s="60"/>
      <c r="C20" s="110"/>
      <c r="D20" s="111"/>
      <c r="E20" s="110"/>
    </row>
    <row r="21" spans="1:10" ht="16.5" thickBot="1" x14ac:dyDescent="0.25">
      <c r="A21" s="63"/>
      <c r="B21" s="60"/>
      <c r="C21" s="110"/>
      <c r="D21" s="111"/>
      <c r="E21" s="110"/>
      <c r="H21" s="376"/>
      <c r="J21" s="118"/>
    </row>
    <row r="22" spans="1:10" ht="13.5" thickBot="1" x14ac:dyDescent="0.25">
      <c r="A22" s="64" t="s">
        <v>93</v>
      </c>
      <c r="B22" s="65"/>
      <c r="C22" s="112"/>
      <c r="D22" s="113"/>
      <c r="E22" s="112" t="s">
        <v>94</v>
      </c>
      <c r="F22" s="405"/>
      <c r="G22" s="406"/>
      <c r="H22" s="375">
        <f>'CNS tel'!F14</f>
        <v>0</v>
      </c>
      <c r="I22" s="120"/>
      <c r="J22" s="119"/>
    </row>
    <row r="23" spans="1:10" x14ac:dyDescent="0.2">
      <c r="A23" s="68"/>
      <c r="B23" s="69"/>
      <c r="C23" s="115"/>
      <c r="D23" s="116"/>
      <c r="E23" s="115"/>
      <c r="F23" s="104"/>
      <c r="G23" s="117"/>
    </row>
    <row r="24" spans="1:10" ht="16.5" thickBot="1" x14ac:dyDescent="0.25">
      <c r="A24" s="63"/>
      <c r="B24" s="60"/>
      <c r="C24" s="110"/>
      <c r="D24" s="111"/>
      <c r="E24" s="110"/>
    </row>
    <row r="25" spans="1:10" ht="13.5" thickBot="1" x14ac:dyDescent="0.25">
      <c r="A25" s="64" t="s">
        <v>98</v>
      </c>
      <c r="B25" s="65"/>
      <c r="C25" s="112"/>
      <c r="D25" s="113"/>
      <c r="E25" s="112" t="s">
        <v>94</v>
      </c>
      <c r="F25" s="405"/>
      <c r="G25" s="406"/>
      <c r="H25" s="375">
        <f>SUM(H10,H14,H18,H22)</f>
        <v>0</v>
      </c>
      <c r="I25" s="114"/>
    </row>
    <row r="26" spans="1:10" x14ac:dyDescent="0.2">
      <c r="A26" s="68"/>
      <c r="B26" s="69"/>
      <c r="C26" s="115"/>
      <c r="D26" s="116"/>
      <c r="E26" s="115"/>
      <c r="F26" s="104"/>
      <c r="G26" s="117"/>
    </row>
    <row r="27" spans="1:10" x14ac:dyDescent="0.2">
      <c r="A27" s="68"/>
      <c r="B27" s="69"/>
      <c r="C27" s="115"/>
      <c r="D27" s="116"/>
      <c r="E27" s="115"/>
      <c r="F27" s="104"/>
      <c r="G27" s="117"/>
    </row>
    <row r="29" spans="1:10" x14ac:dyDescent="0.2">
      <c r="F29" s="121"/>
      <c r="G29" s="105"/>
      <c r="H29" s="376"/>
      <c r="I29" s="122"/>
    </row>
    <row r="30" spans="1:10" ht="13.5" customHeight="1" x14ac:dyDescent="0.2">
      <c r="E30" s="123"/>
      <c r="F30" s="122"/>
      <c r="G30" s="107"/>
    </row>
    <row r="31" spans="1:10" x14ac:dyDescent="0.2">
      <c r="E31" s="124"/>
      <c r="F31" s="122"/>
      <c r="G31" s="107"/>
      <c r="H31" s="376"/>
      <c r="I31" s="122"/>
    </row>
    <row r="32" spans="1:10" x14ac:dyDescent="0.2">
      <c r="E32" s="124"/>
      <c r="F32" s="122"/>
      <c r="G32" s="107"/>
    </row>
    <row r="33" spans="1:9" x14ac:dyDescent="0.2">
      <c r="E33" s="124"/>
      <c r="F33" s="122"/>
      <c r="G33" s="107"/>
      <c r="H33" s="376"/>
      <c r="I33" s="122"/>
    </row>
    <row r="34" spans="1:9" x14ac:dyDescent="0.2">
      <c r="D34" s="125"/>
      <c r="E34" s="124"/>
      <c r="F34" s="122"/>
      <c r="G34" s="107"/>
    </row>
    <row r="35" spans="1:9" x14ac:dyDescent="0.2">
      <c r="D35" s="125"/>
      <c r="E35" s="124"/>
      <c r="F35" s="122"/>
      <c r="G35" s="107"/>
      <c r="H35" s="376"/>
      <c r="I35" s="122"/>
    </row>
    <row r="36" spans="1:9" x14ac:dyDescent="0.2">
      <c r="E36" s="124"/>
      <c r="F36" s="122"/>
      <c r="G36" s="107"/>
    </row>
    <row r="37" spans="1:9" x14ac:dyDescent="0.2">
      <c r="E37" s="124"/>
      <c r="F37" s="122"/>
      <c r="G37" s="107"/>
      <c r="H37" s="376"/>
      <c r="I37" s="122"/>
    </row>
    <row r="38" spans="1:9" x14ac:dyDescent="0.2">
      <c r="E38" s="124"/>
      <c r="F38" s="122"/>
      <c r="G38" s="107"/>
    </row>
    <row r="39" spans="1:9" x14ac:dyDescent="0.2">
      <c r="E39" s="124"/>
      <c r="F39" s="122"/>
      <c r="G39" s="107"/>
      <c r="H39" s="376"/>
      <c r="I39" s="122"/>
    </row>
    <row r="40" spans="1:9" x14ac:dyDescent="0.2">
      <c r="E40" s="124"/>
      <c r="F40" s="122"/>
      <c r="G40" s="107"/>
      <c r="H40" s="376"/>
      <c r="I40" s="122"/>
    </row>
    <row r="41" spans="1:9" x14ac:dyDescent="0.2">
      <c r="E41" s="124"/>
      <c r="F41" s="122"/>
      <c r="G41" s="107"/>
      <c r="H41" s="376"/>
      <c r="I41" s="122"/>
    </row>
    <row r="42" spans="1:9" x14ac:dyDescent="0.2">
      <c r="E42" s="124"/>
      <c r="F42" s="122"/>
      <c r="G42" s="107"/>
      <c r="H42" s="376"/>
      <c r="I42" s="122"/>
    </row>
    <row r="43" spans="1:9" x14ac:dyDescent="0.2">
      <c r="E43" s="124"/>
      <c r="F43" s="122"/>
      <c r="G43" s="107"/>
      <c r="H43" s="376"/>
      <c r="I43" s="122"/>
    </row>
    <row r="44" spans="1:9" x14ac:dyDescent="0.2">
      <c r="E44" s="124"/>
      <c r="F44" s="122"/>
      <c r="G44" s="107"/>
      <c r="H44" s="376"/>
      <c r="I44" s="122"/>
    </row>
    <row r="45" spans="1:9" x14ac:dyDescent="0.2">
      <c r="H45" s="376"/>
      <c r="I45" s="122"/>
    </row>
    <row r="46" spans="1:9" ht="18" x14ac:dyDescent="0.25">
      <c r="A46" s="126"/>
      <c r="D46" s="127"/>
      <c r="H46" s="376"/>
      <c r="I46" s="122"/>
    </row>
    <row r="47" spans="1:9" x14ac:dyDescent="0.2">
      <c r="H47" s="376"/>
      <c r="I47" s="122"/>
    </row>
    <row r="48" spans="1:9" x14ac:dyDescent="0.2">
      <c r="E48" s="128"/>
      <c r="F48" s="122"/>
      <c r="G48" s="122"/>
      <c r="H48" s="376"/>
      <c r="I48" s="122"/>
    </row>
    <row r="49" spans="5:9" x14ac:dyDescent="0.2">
      <c r="E49" s="129"/>
      <c r="F49" s="122"/>
      <c r="G49" s="122"/>
      <c r="H49" s="376"/>
      <c r="I49" s="122"/>
    </row>
    <row r="50" spans="5:9" x14ac:dyDescent="0.2">
      <c r="H50" s="376"/>
      <c r="I50" s="122"/>
    </row>
    <row r="51" spans="5:9" x14ac:dyDescent="0.2">
      <c r="E51" s="124"/>
      <c r="F51" s="122"/>
      <c r="G51" s="122"/>
      <c r="H51" s="376"/>
      <c r="I51" s="122"/>
    </row>
    <row r="52" spans="5:9" x14ac:dyDescent="0.2">
      <c r="E52" s="124"/>
      <c r="F52" s="122"/>
      <c r="G52" s="122"/>
      <c r="H52" s="376"/>
      <c r="I52" s="122"/>
    </row>
    <row r="53" spans="5:9" x14ac:dyDescent="0.2">
      <c r="F53" s="122"/>
      <c r="G53" s="122"/>
      <c r="H53" s="376"/>
      <c r="I53" s="122"/>
    </row>
    <row r="54" spans="5:9" x14ac:dyDescent="0.2">
      <c r="F54" s="122"/>
      <c r="G54" s="122"/>
      <c r="H54" s="376"/>
      <c r="I54" s="122"/>
    </row>
    <row r="55" spans="5:9" x14ac:dyDescent="0.2">
      <c r="H55" s="376"/>
      <c r="I55" s="122"/>
    </row>
    <row r="56" spans="5:9" x14ac:dyDescent="0.2">
      <c r="E56" s="129"/>
      <c r="F56" s="122"/>
      <c r="G56" s="122"/>
      <c r="H56" s="376"/>
      <c r="I56" s="122"/>
    </row>
    <row r="57" spans="5:9" x14ac:dyDescent="0.2">
      <c r="H57" s="376"/>
      <c r="I57" s="122"/>
    </row>
    <row r="58" spans="5:9" x14ac:dyDescent="0.2">
      <c r="E58" s="129"/>
      <c r="F58" s="122"/>
      <c r="H58" s="376"/>
      <c r="I58" s="122"/>
    </row>
    <row r="59" spans="5:9" x14ac:dyDescent="0.2">
      <c r="E59" s="129"/>
      <c r="F59" s="122"/>
      <c r="H59" s="376"/>
      <c r="I59" s="122"/>
    </row>
    <row r="60" spans="5:9" x14ac:dyDescent="0.2">
      <c r="H60" s="376"/>
      <c r="I60" s="122"/>
    </row>
    <row r="61" spans="5:9" x14ac:dyDescent="0.2">
      <c r="F61" s="122"/>
      <c r="G61" s="122"/>
      <c r="H61" s="376"/>
      <c r="I61" s="122"/>
    </row>
    <row r="62" spans="5:9" x14ac:dyDescent="0.2">
      <c r="H62" s="376"/>
      <c r="I62" s="122"/>
    </row>
    <row r="63" spans="5:9" x14ac:dyDescent="0.2">
      <c r="F63" s="122"/>
      <c r="G63" s="122"/>
      <c r="H63" s="376"/>
      <c r="I63" s="122"/>
    </row>
    <row r="64" spans="5:9" x14ac:dyDescent="0.2">
      <c r="F64" s="122"/>
      <c r="G64" s="122"/>
      <c r="H64" s="376"/>
      <c r="I64" s="122"/>
    </row>
    <row r="65" spans="4:9" x14ac:dyDescent="0.2">
      <c r="F65" s="122"/>
      <c r="G65" s="122"/>
      <c r="H65" s="376"/>
      <c r="I65" s="122"/>
    </row>
    <row r="66" spans="4:9" x14ac:dyDescent="0.2">
      <c r="H66" s="376"/>
      <c r="I66" s="122"/>
    </row>
    <row r="67" spans="4:9" x14ac:dyDescent="0.2">
      <c r="F67" s="122"/>
      <c r="G67" s="122"/>
    </row>
    <row r="69" spans="4:9" x14ac:dyDescent="0.2">
      <c r="F69" s="122"/>
      <c r="G69" s="122"/>
      <c r="H69" s="376"/>
      <c r="I69" s="122"/>
    </row>
    <row r="70" spans="4:9" x14ac:dyDescent="0.2">
      <c r="D70" s="101"/>
      <c r="H70" s="376"/>
      <c r="I70" s="122"/>
    </row>
    <row r="71" spans="4:9" x14ac:dyDescent="0.2">
      <c r="F71" s="122"/>
      <c r="G71" s="122"/>
    </row>
    <row r="72" spans="4:9" x14ac:dyDescent="0.2">
      <c r="H72" s="376"/>
      <c r="I72" s="122"/>
    </row>
    <row r="73" spans="4:9" x14ac:dyDescent="0.2">
      <c r="F73" s="122"/>
      <c r="G73" s="122"/>
      <c r="H73" s="376"/>
      <c r="I73" s="122"/>
    </row>
    <row r="74" spans="4:9" x14ac:dyDescent="0.2">
      <c r="H74" s="376"/>
      <c r="I74" s="122"/>
    </row>
    <row r="75" spans="4:9" x14ac:dyDescent="0.2">
      <c r="F75" s="122"/>
      <c r="G75" s="122"/>
      <c r="H75" s="376"/>
      <c r="I75" s="122"/>
    </row>
    <row r="76" spans="4:9" x14ac:dyDescent="0.2">
      <c r="F76" s="122"/>
      <c r="G76" s="122"/>
    </row>
    <row r="77" spans="4:9" x14ac:dyDescent="0.2">
      <c r="F77" s="122"/>
      <c r="G77" s="122"/>
      <c r="H77" s="376"/>
      <c r="I77" s="122"/>
    </row>
    <row r="78" spans="4:9" x14ac:dyDescent="0.2">
      <c r="F78" s="122"/>
      <c r="G78" s="122"/>
      <c r="H78" s="376"/>
      <c r="I78" s="122"/>
    </row>
    <row r="79" spans="4:9" x14ac:dyDescent="0.2">
      <c r="F79" s="122"/>
      <c r="G79" s="122"/>
    </row>
    <row r="80" spans="4:9" x14ac:dyDescent="0.2">
      <c r="F80" s="122"/>
      <c r="G80" s="122"/>
      <c r="H80" s="376"/>
      <c r="I80" s="122"/>
    </row>
    <row r="81" spans="4:9" x14ac:dyDescent="0.2">
      <c r="F81" s="122"/>
      <c r="G81" s="122"/>
    </row>
    <row r="82" spans="4:9" x14ac:dyDescent="0.2">
      <c r="F82" s="122"/>
      <c r="G82" s="122"/>
    </row>
    <row r="83" spans="4:9" x14ac:dyDescent="0.2">
      <c r="F83" s="122"/>
      <c r="G83" s="122"/>
    </row>
    <row r="84" spans="4:9" x14ac:dyDescent="0.2">
      <c r="F84" s="122"/>
      <c r="G84" s="122"/>
      <c r="H84" s="376"/>
      <c r="I84" s="122"/>
    </row>
    <row r="85" spans="4:9" x14ac:dyDescent="0.2">
      <c r="D85" s="101"/>
      <c r="F85" s="122"/>
      <c r="G85" s="122"/>
    </row>
    <row r="86" spans="4:9" x14ac:dyDescent="0.2">
      <c r="F86" s="122"/>
      <c r="G86" s="122"/>
      <c r="H86" s="376"/>
      <c r="I86" s="122"/>
    </row>
    <row r="87" spans="4:9" x14ac:dyDescent="0.2">
      <c r="F87" s="122"/>
      <c r="G87" s="122"/>
    </row>
    <row r="88" spans="4:9" x14ac:dyDescent="0.2">
      <c r="D88" s="101"/>
      <c r="F88" s="122"/>
      <c r="G88" s="122"/>
    </row>
    <row r="89" spans="4:9" x14ac:dyDescent="0.2">
      <c r="F89" s="122"/>
      <c r="G89" s="122"/>
    </row>
    <row r="90" spans="4:9" x14ac:dyDescent="0.2">
      <c r="F90" s="122"/>
      <c r="G90" s="122"/>
      <c r="H90" s="377"/>
      <c r="I90" s="130"/>
    </row>
    <row r="91" spans="4:9" x14ac:dyDescent="0.2">
      <c r="F91" s="122"/>
      <c r="G91" s="122"/>
    </row>
    <row r="92" spans="4:9" x14ac:dyDescent="0.2">
      <c r="F92" s="122"/>
      <c r="G92" s="122"/>
    </row>
    <row r="93" spans="4:9" x14ac:dyDescent="0.2">
      <c r="F93" s="122"/>
      <c r="G93" s="122"/>
      <c r="I93" s="105"/>
    </row>
    <row r="94" spans="4:9" x14ac:dyDescent="0.2">
      <c r="F94" s="122"/>
      <c r="G94" s="122"/>
      <c r="H94" s="376"/>
      <c r="I94" s="107"/>
    </row>
    <row r="95" spans="4:9" x14ac:dyDescent="0.2">
      <c r="F95" s="122"/>
      <c r="G95" s="122"/>
      <c r="H95" s="376"/>
      <c r="I95" s="107"/>
    </row>
    <row r="96" spans="4:9" x14ac:dyDescent="0.2">
      <c r="E96" s="124"/>
      <c r="F96" s="122"/>
      <c r="G96" s="122"/>
      <c r="H96" s="376"/>
      <c r="I96" s="107"/>
    </row>
    <row r="97" spans="1:9" x14ac:dyDescent="0.2">
      <c r="E97" s="124"/>
      <c r="F97" s="122"/>
      <c r="G97" s="122"/>
      <c r="I97" s="105"/>
    </row>
    <row r="98" spans="1:9" x14ac:dyDescent="0.2">
      <c r="E98" s="124"/>
      <c r="F98" s="122"/>
      <c r="G98" s="122"/>
      <c r="H98" s="376"/>
      <c r="I98" s="107"/>
    </row>
    <row r="99" spans="1:9" x14ac:dyDescent="0.2">
      <c r="E99" s="124"/>
      <c r="F99" s="122"/>
      <c r="G99" s="122"/>
      <c r="I99" s="105"/>
    </row>
    <row r="100" spans="1:9" x14ac:dyDescent="0.2">
      <c r="E100" s="124"/>
      <c r="F100" s="122"/>
      <c r="G100" s="122"/>
      <c r="H100" s="376"/>
      <c r="I100" s="107"/>
    </row>
    <row r="101" spans="1:9" x14ac:dyDescent="0.2">
      <c r="F101" s="122"/>
      <c r="G101" s="122"/>
      <c r="I101" s="105"/>
    </row>
    <row r="102" spans="1:9" x14ac:dyDescent="0.2">
      <c r="F102" s="122"/>
      <c r="G102" s="122"/>
      <c r="H102" s="376"/>
      <c r="I102" s="107"/>
    </row>
    <row r="103" spans="1:9" ht="18" x14ac:dyDescent="0.25">
      <c r="A103" s="126"/>
      <c r="D103" s="127"/>
      <c r="I103" s="105"/>
    </row>
    <row r="104" spans="1:9" x14ac:dyDescent="0.2">
      <c r="H104" s="376"/>
      <c r="I104" s="107"/>
    </row>
    <row r="105" spans="1:9" x14ac:dyDescent="0.2">
      <c r="E105" s="131"/>
      <c r="F105" s="122"/>
      <c r="G105" s="122"/>
      <c r="I105" s="105"/>
    </row>
    <row r="106" spans="1:9" x14ac:dyDescent="0.2">
      <c r="E106" s="131"/>
      <c r="F106" s="122"/>
      <c r="G106" s="122"/>
      <c r="H106" s="376"/>
      <c r="I106" s="107"/>
    </row>
    <row r="107" spans="1:9" x14ac:dyDescent="0.2">
      <c r="H107" s="376"/>
      <c r="I107" s="107"/>
    </row>
    <row r="108" spans="1:9" x14ac:dyDescent="0.2">
      <c r="E108" s="131"/>
      <c r="F108" s="122"/>
      <c r="G108" s="122"/>
      <c r="H108" s="376"/>
      <c r="I108" s="107"/>
    </row>
    <row r="109" spans="1:9" x14ac:dyDescent="0.2">
      <c r="E109" s="131"/>
      <c r="F109" s="122"/>
      <c r="G109" s="122"/>
      <c r="H109" s="376"/>
      <c r="I109" s="107"/>
    </row>
    <row r="110" spans="1:9" x14ac:dyDescent="0.2">
      <c r="E110" s="131"/>
      <c r="F110" s="122"/>
      <c r="G110" s="122"/>
      <c r="H110" s="376"/>
      <c r="I110" s="107"/>
    </row>
    <row r="111" spans="1:9" x14ac:dyDescent="0.2">
      <c r="E111" s="131"/>
      <c r="F111" s="122"/>
      <c r="G111" s="122"/>
      <c r="H111" s="376"/>
      <c r="I111" s="107"/>
    </row>
    <row r="112" spans="1:9" x14ac:dyDescent="0.2">
      <c r="H112" s="376"/>
      <c r="I112" s="107"/>
    </row>
    <row r="113" spans="1:9" x14ac:dyDescent="0.2">
      <c r="E113" s="131"/>
      <c r="F113" s="122"/>
      <c r="G113" s="122"/>
      <c r="H113" s="376"/>
      <c r="I113" s="107"/>
    </row>
    <row r="114" spans="1:9" x14ac:dyDescent="0.2">
      <c r="E114" s="131"/>
      <c r="F114" s="122"/>
      <c r="G114" s="122"/>
      <c r="H114" s="376"/>
      <c r="I114" s="107"/>
    </row>
    <row r="115" spans="1:9" x14ac:dyDescent="0.2">
      <c r="E115" s="131"/>
      <c r="F115" s="122"/>
      <c r="G115" s="122"/>
      <c r="H115" s="376"/>
      <c r="I115" s="107"/>
    </row>
    <row r="116" spans="1:9" x14ac:dyDescent="0.2">
      <c r="H116" s="376"/>
      <c r="I116" s="107"/>
    </row>
    <row r="117" spans="1:9" x14ac:dyDescent="0.2">
      <c r="E117" s="131"/>
      <c r="F117" s="122"/>
      <c r="G117" s="122"/>
      <c r="H117" s="376"/>
      <c r="I117" s="107"/>
    </row>
    <row r="118" spans="1:9" x14ac:dyDescent="0.2">
      <c r="H118" s="376"/>
      <c r="I118" s="107"/>
    </row>
    <row r="119" spans="1:9" ht="18" x14ac:dyDescent="0.25">
      <c r="A119" s="126"/>
      <c r="B119" s="132"/>
      <c r="C119" s="132"/>
      <c r="D119" s="127"/>
    </row>
    <row r="121" spans="1:9" x14ac:dyDescent="0.2">
      <c r="F121" s="122"/>
      <c r="G121" s="122"/>
    </row>
    <row r="122" spans="1:9" x14ac:dyDescent="0.2">
      <c r="H122" s="376"/>
      <c r="I122" s="122"/>
    </row>
    <row r="123" spans="1:9" x14ac:dyDescent="0.2">
      <c r="F123" s="122"/>
      <c r="G123" s="122"/>
      <c r="H123" s="376"/>
      <c r="I123" s="122"/>
    </row>
    <row r="125" spans="1:9" x14ac:dyDescent="0.2">
      <c r="H125" s="376"/>
      <c r="I125" s="122"/>
    </row>
    <row r="126" spans="1:9" x14ac:dyDescent="0.2">
      <c r="H126" s="376"/>
      <c r="I126" s="122"/>
    </row>
    <row r="127" spans="1:9" ht="20.25" x14ac:dyDescent="0.3">
      <c r="A127" s="133"/>
      <c r="B127" s="133"/>
      <c r="C127" s="133"/>
      <c r="D127" s="134"/>
      <c r="F127" s="130"/>
      <c r="G127" s="130"/>
      <c r="H127" s="376"/>
      <c r="I127" s="122"/>
    </row>
    <row r="128" spans="1:9" ht="20.25" x14ac:dyDescent="0.3">
      <c r="A128" s="135"/>
      <c r="B128" s="135"/>
      <c r="C128" s="135"/>
      <c r="D128" s="134"/>
      <c r="E128" s="102"/>
      <c r="H128" s="376"/>
      <c r="I128" s="122"/>
    </row>
    <row r="129" spans="1:9" ht="18" x14ac:dyDescent="0.25">
      <c r="A129" s="126"/>
      <c r="B129" s="126"/>
      <c r="C129" s="126"/>
      <c r="D129" s="127"/>
      <c r="E129" s="102"/>
    </row>
    <row r="130" spans="1:9" x14ac:dyDescent="0.2">
      <c r="F130" s="121"/>
      <c r="G130" s="105"/>
      <c r="H130" s="376"/>
      <c r="I130" s="122"/>
    </row>
    <row r="131" spans="1:9" x14ac:dyDescent="0.2">
      <c r="E131" s="128"/>
      <c r="F131" s="122"/>
      <c r="G131" s="107"/>
    </row>
    <row r="132" spans="1:9" x14ac:dyDescent="0.2">
      <c r="E132" s="128"/>
      <c r="F132" s="122"/>
      <c r="G132" s="107"/>
    </row>
    <row r="133" spans="1:9" x14ac:dyDescent="0.2">
      <c r="E133" s="128"/>
      <c r="F133" s="121"/>
      <c r="G133" s="105"/>
    </row>
    <row r="134" spans="1:9" x14ac:dyDescent="0.2">
      <c r="E134" s="128"/>
      <c r="F134" s="122"/>
      <c r="G134" s="107"/>
    </row>
    <row r="135" spans="1:9" x14ac:dyDescent="0.2">
      <c r="F135" s="121"/>
      <c r="G135" s="105"/>
      <c r="H135" s="376"/>
      <c r="I135" s="122"/>
    </row>
    <row r="136" spans="1:9" x14ac:dyDescent="0.2">
      <c r="E136" s="123"/>
      <c r="F136" s="122"/>
      <c r="G136" s="107"/>
    </row>
    <row r="137" spans="1:9" x14ac:dyDescent="0.2">
      <c r="F137" s="121"/>
      <c r="G137" s="105"/>
      <c r="H137" s="376"/>
      <c r="I137" s="122"/>
    </row>
    <row r="138" spans="1:9" x14ac:dyDescent="0.2">
      <c r="E138" s="128"/>
      <c r="F138" s="122"/>
      <c r="G138" s="107"/>
      <c r="H138" s="376"/>
      <c r="I138" s="122"/>
    </row>
    <row r="139" spans="1:9" x14ac:dyDescent="0.2">
      <c r="E139" s="124"/>
      <c r="F139" s="121"/>
      <c r="G139" s="105"/>
      <c r="H139" s="376"/>
      <c r="I139" s="122"/>
    </row>
    <row r="140" spans="1:9" x14ac:dyDescent="0.2">
      <c r="E140" s="128"/>
      <c r="F140" s="122"/>
      <c r="G140" s="107"/>
    </row>
    <row r="141" spans="1:9" x14ac:dyDescent="0.2">
      <c r="F141" s="121"/>
      <c r="G141" s="105"/>
      <c r="H141" s="376"/>
      <c r="I141" s="122"/>
    </row>
    <row r="142" spans="1:9" x14ac:dyDescent="0.2">
      <c r="E142" s="123"/>
      <c r="F142" s="122"/>
      <c r="G142" s="107"/>
    </row>
    <row r="143" spans="1:9" x14ac:dyDescent="0.2">
      <c r="E143" s="124"/>
      <c r="F143" s="122"/>
      <c r="G143" s="107"/>
      <c r="H143" s="376"/>
      <c r="I143" s="122"/>
    </row>
    <row r="144" spans="1:9" x14ac:dyDescent="0.2">
      <c r="E144" s="124"/>
      <c r="F144" s="122"/>
      <c r="G144" s="107"/>
    </row>
    <row r="145" spans="1:9" x14ac:dyDescent="0.2">
      <c r="D145" s="125"/>
      <c r="E145" s="124"/>
      <c r="F145" s="122"/>
      <c r="G145" s="107"/>
      <c r="H145" s="376"/>
      <c r="I145" s="122"/>
    </row>
    <row r="146" spans="1:9" x14ac:dyDescent="0.2">
      <c r="D146" s="125"/>
      <c r="E146" s="124"/>
      <c r="F146" s="122"/>
      <c r="G146" s="107"/>
    </row>
    <row r="147" spans="1:9" x14ac:dyDescent="0.2">
      <c r="E147" s="124"/>
      <c r="F147" s="122"/>
      <c r="G147" s="107"/>
      <c r="H147" s="376"/>
      <c r="I147" s="122"/>
    </row>
    <row r="148" spans="1:9" x14ac:dyDescent="0.2">
      <c r="E148" s="124"/>
      <c r="F148" s="122"/>
      <c r="G148" s="107"/>
    </row>
    <row r="149" spans="1:9" x14ac:dyDescent="0.2">
      <c r="E149" s="124"/>
      <c r="F149" s="122"/>
      <c r="G149" s="107"/>
      <c r="H149" s="376"/>
      <c r="I149" s="122"/>
    </row>
    <row r="150" spans="1:9" x14ac:dyDescent="0.2">
      <c r="E150" s="124"/>
      <c r="F150" s="122"/>
      <c r="G150" s="107"/>
      <c r="H150" s="376"/>
      <c r="I150" s="122"/>
    </row>
    <row r="151" spans="1:9" x14ac:dyDescent="0.2">
      <c r="E151" s="124"/>
      <c r="F151" s="122"/>
      <c r="G151" s="107"/>
      <c r="H151" s="376"/>
      <c r="I151" s="122"/>
    </row>
    <row r="152" spans="1:9" x14ac:dyDescent="0.2">
      <c r="E152" s="124"/>
      <c r="F152" s="122"/>
      <c r="G152" s="107"/>
      <c r="H152" s="376"/>
      <c r="I152" s="122"/>
    </row>
    <row r="153" spans="1:9" x14ac:dyDescent="0.2">
      <c r="E153" s="124"/>
      <c r="F153" s="122"/>
      <c r="G153" s="107"/>
      <c r="H153" s="376"/>
      <c r="I153" s="122"/>
    </row>
    <row r="154" spans="1:9" x14ac:dyDescent="0.2">
      <c r="E154" s="124"/>
      <c r="F154" s="122"/>
      <c r="G154" s="107"/>
      <c r="H154" s="376"/>
      <c r="I154" s="122"/>
    </row>
    <row r="155" spans="1:9" x14ac:dyDescent="0.2">
      <c r="H155" s="376"/>
      <c r="I155" s="122"/>
    </row>
    <row r="156" spans="1:9" ht="18" x14ac:dyDescent="0.25">
      <c r="A156" s="126"/>
      <c r="D156" s="127"/>
      <c r="H156" s="376"/>
      <c r="I156" s="122"/>
    </row>
    <row r="157" spans="1:9" x14ac:dyDescent="0.2">
      <c r="H157" s="376"/>
      <c r="I157" s="122"/>
    </row>
    <row r="158" spans="1:9" x14ac:dyDescent="0.2">
      <c r="E158" s="128"/>
      <c r="F158" s="122"/>
      <c r="G158" s="122"/>
      <c r="H158" s="376"/>
      <c r="I158" s="122"/>
    </row>
    <row r="159" spans="1:9" x14ac:dyDescent="0.2">
      <c r="E159" s="129"/>
      <c r="F159" s="122"/>
      <c r="G159" s="122"/>
      <c r="H159" s="376"/>
      <c r="I159" s="122"/>
    </row>
    <row r="160" spans="1:9" x14ac:dyDescent="0.2">
      <c r="H160" s="376"/>
      <c r="I160" s="122"/>
    </row>
    <row r="161" spans="5:9" x14ac:dyDescent="0.2">
      <c r="E161" s="124"/>
      <c r="F161" s="122"/>
      <c r="G161" s="122"/>
      <c r="H161" s="376"/>
      <c r="I161" s="122"/>
    </row>
    <row r="162" spans="5:9" x14ac:dyDescent="0.2">
      <c r="E162" s="124"/>
      <c r="F162" s="122"/>
      <c r="G162" s="122"/>
      <c r="H162" s="376"/>
      <c r="I162" s="122"/>
    </row>
    <row r="163" spans="5:9" x14ac:dyDescent="0.2">
      <c r="F163" s="122"/>
      <c r="G163" s="122"/>
      <c r="H163" s="376"/>
      <c r="I163" s="122"/>
    </row>
    <row r="164" spans="5:9" x14ac:dyDescent="0.2">
      <c r="F164" s="122"/>
      <c r="G164" s="122"/>
      <c r="H164" s="376"/>
      <c r="I164" s="122"/>
    </row>
    <row r="165" spans="5:9" x14ac:dyDescent="0.2">
      <c r="H165" s="376"/>
      <c r="I165" s="122"/>
    </row>
    <row r="166" spans="5:9" x14ac:dyDescent="0.2">
      <c r="E166" s="129"/>
      <c r="F166" s="122"/>
      <c r="G166" s="122"/>
      <c r="H166" s="376"/>
      <c r="I166" s="122"/>
    </row>
    <row r="167" spans="5:9" x14ac:dyDescent="0.2">
      <c r="H167" s="376"/>
      <c r="I167" s="122"/>
    </row>
    <row r="168" spans="5:9" x14ac:dyDescent="0.2">
      <c r="E168" s="129"/>
      <c r="F168" s="122"/>
      <c r="H168" s="376"/>
      <c r="I168" s="122"/>
    </row>
    <row r="169" spans="5:9" x14ac:dyDescent="0.2">
      <c r="E169" s="129"/>
      <c r="F169" s="122"/>
      <c r="H169" s="376"/>
      <c r="I169" s="122"/>
    </row>
    <row r="170" spans="5:9" x14ac:dyDescent="0.2">
      <c r="H170" s="376"/>
      <c r="I170" s="122"/>
    </row>
    <row r="171" spans="5:9" x14ac:dyDescent="0.2">
      <c r="F171" s="122"/>
      <c r="G171" s="122"/>
      <c r="H171" s="376"/>
      <c r="I171" s="122"/>
    </row>
    <row r="172" spans="5:9" x14ac:dyDescent="0.2">
      <c r="H172" s="376"/>
      <c r="I172" s="122"/>
    </row>
    <row r="173" spans="5:9" x14ac:dyDescent="0.2">
      <c r="F173" s="122"/>
      <c r="G173" s="122"/>
      <c r="H173" s="376"/>
      <c r="I173" s="122"/>
    </row>
    <row r="174" spans="5:9" x14ac:dyDescent="0.2">
      <c r="F174" s="122"/>
      <c r="G174" s="122"/>
      <c r="H174" s="376"/>
      <c r="I174" s="122"/>
    </row>
    <row r="175" spans="5:9" x14ac:dyDescent="0.2">
      <c r="F175" s="122"/>
      <c r="G175" s="122"/>
      <c r="H175" s="376"/>
      <c r="I175" s="122"/>
    </row>
    <row r="176" spans="5:9" x14ac:dyDescent="0.2">
      <c r="H176" s="376"/>
      <c r="I176" s="122"/>
    </row>
    <row r="177" spans="4:9" x14ac:dyDescent="0.2">
      <c r="F177" s="122"/>
      <c r="G177" s="122"/>
    </row>
    <row r="179" spans="4:9" x14ac:dyDescent="0.2">
      <c r="F179" s="122"/>
      <c r="G179" s="122"/>
      <c r="H179" s="376"/>
      <c r="I179" s="122"/>
    </row>
    <row r="180" spans="4:9" x14ac:dyDescent="0.2">
      <c r="D180" s="101"/>
      <c r="H180" s="376"/>
      <c r="I180" s="122"/>
    </row>
    <row r="181" spans="4:9" x14ac:dyDescent="0.2">
      <c r="F181" s="122"/>
      <c r="G181" s="122"/>
    </row>
    <row r="182" spans="4:9" x14ac:dyDescent="0.2">
      <c r="H182" s="376"/>
      <c r="I182" s="122"/>
    </row>
    <row r="183" spans="4:9" x14ac:dyDescent="0.2">
      <c r="F183" s="122"/>
      <c r="G183" s="122"/>
      <c r="H183" s="376"/>
      <c r="I183" s="122"/>
    </row>
    <row r="184" spans="4:9" x14ac:dyDescent="0.2">
      <c r="H184" s="376"/>
      <c r="I184" s="122"/>
    </row>
    <row r="185" spans="4:9" x14ac:dyDescent="0.2">
      <c r="F185" s="122"/>
      <c r="G185" s="122"/>
      <c r="H185" s="376"/>
      <c r="I185" s="122"/>
    </row>
    <row r="186" spans="4:9" x14ac:dyDescent="0.2">
      <c r="F186" s="122"/>
      <c r="G186" s="122"/>
    </row>
    <row r="187" spans="4:9" x14ac:dyDescent="0.2">
      <c r="F187" s="122"/>
      <c r="G187" s="122"/>
      <c r="H187" s="376"/>
      <c r="I187" s="122"/>
    </row>
    <row r="188" spans="4:9" x14ac:dyDescent="0.2">
      <c r="F188" s="122"/>
      <c r="G188" s="122"/>
      <c r="H188" s="376"/>
      <c r="I188" s="122"/>
    </row>
    <row r="189" spans="4:9" x14ac:dyDescent="0.2">
      <c r="F189" s="122"/>
      <c r="G189" s="122"/>
    </row>
    <row r="190" spans="4:9" x14ac:dyDescent="0.2">
      <c r="F190" s="122"/>
      <c r="G190" s="122"/>
      <c r="H190" s="376"/>
      <c r="I190" s="122"/>
    </row>
    <row r="191" spans="4:9" x14ac:dyDescent="0.2">
      <c r="F191" s="122"/>
      <c r="G191" s="122"/>
    </row>
    <row r="192" spans="4:9" x14ac:dyDescent="0.2">
      <c r="F192" s="122"/>
      <c r="G192" s="122"/>
    </row>
    <row r="193" spans="4:9" x14ac:dyDescent="0.2">
      <c r="F193" s="122"/>
      <c r="G193" s="122"/>
    </row>
    <row r="194" spans="4:9" x14ac:dyDescent="0.2">
      <c r="F194" s="122"/>
      <c r="G194" s="122"/>
      <c r="H194" s="376"/>
      <c r="I194" s="122"/>
    </row>
    <row r="195" spans="4:9" x14ac:dyDescent="0.2">
      <c r="D195" s="101"/>
      <c r="F195" s="122"/>
      <c r="G195" s="122"/>
    </row>
    <row r="196" spans="4:9" x14ac:dyDescent="0.2">
      <c r="F196" s="122"/>
      <c r="G196" s="122"/>
      <c r="H196" s="376"/>
      <c r="I196" s="122"/>
    </row>
    <row r="197" spans="4:9" x14ac:dyDescent="0.2">
      <c r="F197" s="122"/>
      <c r="G197" s="122"/>
    </row>
    <row r="198" spans="4:9" x14ac:dyDescent="0.2">
      <c r="D198" s="101"/>
      <c r="F198" s="122"/>
      <c r="G198" s="122"/>
    </row>
    <row r="199" spans="4:9" x14ac:dyDescent="0.2">
      <c r="F199" s="122"/>
      <c r="G199" s="122"/>
    </row>
    <row r="200" spans="4:9" x14ac:dyDescent="0.2">
      <c r="F200" s="122"/>
      <c r="G200" s="122"/>
    </row>
    <row r="201" spans="4:9" x14ac:dyDescent="0.2">
      <c r="F201" s="122"/>
      <c r="G201" s="122"/>
    </row>
    <row r="202" spans="4:9" x14ac:dyDescent="0.2">
      <c r="F202" s="122"/>
      <c r="G202" s="122"/>
    </row>
    <row r="203" spans="4:9" x14ac:dyDescent="0.2">
      <c r="F203" s="122"/>
      <c r="G203" s="122"/>
    </row>
    <row r="204" spans="4:9" x14ac:dyDescent="0.2">
      <c r="F204" s="122"/>
      <c r="G204" s="122"/>
    </row>
    <row r="205" spans="4:9" x14ac:dyDescent="0.2">
      <c r="F205" s="122"/>
      <c r="G205" s="122"/>
    </row>
    <row r="206" spans="4:9" x14ac:dyDescent="0.2">
      <c r="E206" s="124"/>
      <c r="F206" s="122"/>
      <c r="G206" s="122"/>
    </row>
    <row r="207" spans="4:9" x14ac:dyDescent="0.2">
      <c r="E207" s="124"/>
      <c r="F207" s="122"/>
      <c r="G207" s="122"/>
    </row>
    <row r="208" spans="4:9" x14ac:dyDescent="0.2">
      <c r="E208" s="124"/>
      <c r="F208" s="122"/>
      <c r="G208" s="122"/>
    </row>
    <row r="209" spans="1:7" x14ac:dyDescent="0.2">
      <c r="E209" s="124"/>
      <c r="F209" s="122"/>
      <c r="G209" s="122"/>
    </row>
    <row r="210" spans="1:7" x14ac:dyDescent="0.2">
      <c r="E210" s="124"/>
      <c r="F210" s="122"/>
      <c r="G210" s="122"/>
    </row>
    <row r="211" spans="1:7" x14ac:dyDescent="0.2">
      <c r="F211" s="122"/>
      <c r="G211" s="122"/>
    </row>
    <row r="212" spans="1:7" x14ac:dyDescent="0.2">
      <c r="F212" s="122"/>
      <c r="G212" s="122"/>
    </row>
    <row r="213" spans="1:7" ht="18" x14ac:dyDescent="0.25">
      <c r="A213" s="126"/>
      <c r="D213" s="127"/>
    </row>
    <row r="215" spans="1:7" x14ac:dyDescent="0.2">
      <c r="E215" s="131"/>
      <c r="F215" s="122"/>
      <c r="G215" s="122"/>
    </row>
    <row r="216" spans="1:7" x14ac:dyDescent="0.2">
      <c r="E216" s="131"/>
      <c r="F216" s="122"/>
      <c r="G216" s="122"/>
    </row>
    <row r="218" spans="1:7" x14ac:dyDescent="0.2">
      <c r="E218" s="131"/>
      <c r="F218" s="122"/>
      <c r="G218" s="122"/>
    </row>
    <row r="219" spans="1:7" x14ac:dyDescent="0.2">
      <c r="E219" s="131"/>
      <c r="F219" s="122"/>
      <c r="G219" s="122"/>
    </row>
    <row r="220" spans="1:7" x14ac:dyDescent="0.2">
      <c r="E220" s="131"/>
      <c r="F220" s="122"/>
      <c r="G220" s="122"/>
    </row>
    <row r="221" spans="1:7" x14ac:dyDescent="0.2">
      <c r="E221" s="131"/>
      <c r="F221" s="122"/>
      <c r="G221" s="122"/>
    </row>
    <row r="223" spans="1:7" x14ac:dyDescent="0.2">
      <c r="E223" s="131"/>
      <c r="F223" s="122"/>
      <c r="G223" s="122"/>
    </row>
    <row r="224" spans="1:7" x14ac:dyDescent="0.2">
      <c r="E224" s="131"/>
      <c r="F224" s="122"/>
      <c r="G224" s="122"/>
    </row>
    <row r="226" spans="1:7" x14ac:dyDescent="0.2">
      <c r="E226" s="131"/>
      <c r="F226" s="122"/>
      <c r="G226" s="122"/>
    </row>
    <row r="228" spans="1:7" ht="18" x14ac:dyDescent="0.25">
      <c r="A228" s="126"/>
      <c r="B228" s="132"/>
      <c r="C228" s="132"/>
      <c r="D228" s="127"/>
    </row>
    <row r="230" spans="1:7" x14ac:dyDescent="0.2">
      <c r="F230" s="122"/>
      <c r="G230" s="122"/>
    </row>
    <row r="232" spans="1:7" x14ac:dyDescent="0.2">
      <c r="F232" s="122"/>
      <c r="G232" s="122"/>
    </row>
    <row r="236" spans="1:7" ht="20.25" x14ac:dyDescent="0.3">
      <c r="A236" s="133"/>
      <c r="B236" s="133"/>
      <c r="C236" s="133"/>
      <c r="D236" s="134"/>
      <c r="F236" s="130"/>
      <c r="G236" s="130"/>
    </row>
    <row r="237" spans="1:7" ht="20.25" x14ac:dyDescent="0.3">
      <c r="A237" s="135"/>
      <c r="B237" s="135"/>
      <c r="C237" s="135"/>
      <c r="D237" s="134"/>
      <c r="E237" s="102"/>
    </row>
    <row r="238" spans="1:7" ht="18" x14ac:dyDescent="0.25">
      <c r="A238" s="126"/>
      <c r="B238" s="126"/>
      <c r="C238" s="126"/>
      <c r="D238" s="127"/>
      <c r="E238" s="102"/>
    </row>
    <row r="239" spans="1:7" x14ac:dyDescent="0.2">
      <c r="F239" s="121"/>
      <c r="G239" s="105"/>
    </row>
    <row r="240" spans="1:7" x14ac:dyDescent="0.2">
      <c r="E240" s="128"/>
      <c r="F240" s="122"/>
      <c r="G240" s="107"/>
    </row>
    <row r="241" spans="4:7" x14ac:dyDescent="0.2">
      <c r="E241" s="128"/>
      <c r="F241" s="122"/>
      <c r="G241" s="107"/>
    </row>
    <row r="242" spans="4:7" x14ac:dyDescent="0.2">
      <c r="E242" s="128"/>
      <c r="F242" s="122"/>
      <c r="G242" s="107"/>
    </row>
    <row r="243" spans="4:7" x14ac:dyDescent="0.2">
      <c r="E243" s="128"/>
      <c r="F243" s="121"/>
      <c r="G243" s="105"/>
    </row>
    <row r="244" spans="4:7" x14ac:dyDescent="0.2">
      <c r="E244" s="128"/>
      <c r="F244" s="122"/>
      <c r="G244" s="107"/>
    </row>
    <row r="245" spans="4:7" x14ac:dyDescent="0.2">
      <c r="F245" s="121"/>
      <c r="G245" s="105"/>
    </row>
    <row r="246" spans="4:7" x14ac:dyDescent="0.2">
      <c r="E246" s="123"/>
      <c r="F246" s="122"/>
      <c r="G246" s="107"/>
    </row>
    <row r="247" spans="4:7" x14ac:dyDescent="0.2">
      <c r="F247" s="121"/>
      <c r="G247" s="105"/>
    </row>
    <row r="248" spans="4:7" x14ac:dyDescent="0.2">
      <c r="E248" s="128"/>
      <c r="F248" s="122"/>
      <c r="G248" s="107"/>
    </row>
    <row r="249" spans="4:7" x14ac:dyDescent="0.2">
      <c r="E249" s="124"/>
      <c r="F249" s="121"/>
      <c r="G249" s="105"/>
    </row>
    <row r="250" spans="4:7" x14ac:dyDescent="0.2">
      <c r="E250" s="128"/>
      <c r="F250" s="122"/>
      <c r="G250" s="107"/>
    </row>
    <row r="251" spans="4:7" x14ac:dyDescent="0.2">
      <c r="F251" s="121"/>
      <c r="G251" s="105"/>
    </row>
    <row r="252" spans="4:7" x14ac:dyDescent="0.2">
      <c r="E252" s="123"/>
      <c r="F252" s="122"/>
      <c r="G252" s="107"/>
    </row>
    <row r="253" spans="4:7" x14ac:dyDescent="0.2">
      <c r="E253" s="124"/>
      <c r="F253" s="122"/>
      <c r="G253" s="107"/>
    </row>
    <row r="254" spans="4:7" x14ac:dyDescent="0.2">
      <c r="E254" s="124"/>
      <c r="F254" s="122"/>
      <c r="G254" s="107"/>
    </row>
    <row r="255" spans="4:7" x14ac:dyDescent="0.2">
      <c r="D255" s="125"/>
      <c r="E255" s="124"/>
      <c r="F255" s="122"/>
      <c r="G255" s="107"/>
    </row>
    <row r="256" spans="4:7" x14ac:dyDescent="0.2">
      <c r="D256" s="125"/>
      <c r="E256" s="124"/>
      <c r="F256" s="122"/>
      <c r="G256" s="107"/>
    </row>
    <row r="257" spans="1:7" x14ac:dyDescent="0.2">
      <c r="E257" s="124"/>
      <c r="F257" s="122"/>
      <c r="G257" s="107"/>
    </row>
    <row r="258" spans="1:7" x14ac:dyDescent="0.2">
      <c r="E258" s="124"/>
      <c r="F258" s="122"/>
      <c r="G258" s="107"/>
    </row>
    <row r="259" spans="1:7" x14ac:dyDescent="0.2">
      <c r="E259" s="124"/>
      <c r="F259" s="122"/>
      <c r="G259" s="107"/>
    </row>
    <row r="260" spans="1:7" x14ac:dyDescent="0.2">
      <c r="E260" s="124"/>
      <c r="F260" s="122"/>
      <c r="G260" s="107"/>
    </row>
    <row r="261" spans="1:7" x14ac:dyDescent="0.2">
      <c r="E261" s="124"/>
      <c r="F261" s="122"/>
      <c r="G261" s="107"/>
    </row>
    <row r="262" spans="1:7" x14ac:dyDescent="0.2">
      <c r="E262" s="124"/>
      <c r="F262" s="122"/>
      <c r="G262" s="107"/>
    </row>
    <row r="263" spans="1:7" x14ac:dyDescent="0.2">
      <c r="E263" s="124"/>
      <c r="F263" s="122"/>
      <c r="G263" s="107"/>
    </row>
    <row r="264" spans="1:7" x14ac:dyDescent="0.2">
      <c r="E264" s="124"/>
      <c r="F264" s="122"/>
      <c r="G264" s="107"/>
    </row>
    <row r="266" spans="1:7" ht="18" x14ac:dyDescent="0.25">
      <c r="A266" s="126"/>
      <c r="D266" s="127"/>
    </row>
    <row r="268" spans="1:7" x14ac:dyDescent="0.2">
      <c r="E268" s="128"/>
      <c r="F268" s="122"/>
      <c r="G268" s="122"/>
    </row>
    <row r="269" spans="1:7" x14ac:dyDescent="0.2">
      <c r="E269" s="129"/>
      <c r="F269" s="122"/>
      <c r="G269" s="122"/>
    </row>
    <row r="271" spans="1:7" x14ac:dyDescent="0.2">
      <c r="E271" s="124"/>
      <c r="F271" s="122"/>
      <c r="G271" s="122"/>
    </row>
    <row r="272" spans="1:7" x14ac:dyDescent="0.2">
      <c r="E272" s="124"/>
      <c r="F272" s="122"/>
      <c r="G272" s="122"/>
    </row>
    <row r="273" spans="5:7" x14ac:dyDescent="0.2">
      <c r="F273" s="122"/>
      <c r="G273" s="122"/>
    </row>
    <row r="274" spans="5:7" x14ac:dyDescent="0.2">
      <c r="F274" s="122"/>
      <c r="G274" s="122"/>
    </row>
    <row r="276" spans="5:7" x14ac:dyDescent="0.2">
      <c r="E276" s="129"/>
      <c r="F276" s="122"/>
      <c r="G276" s="122"/>
    </row>
    <row r="278" spans="5:7" x14ac:dyDescent="0.2">
      <c r="E278" s="129"/>
      <c r="F278" s="122"/>
    </row>
    <row r="279" spans="5:7" x14ac:dyDescent="0.2">
      <c r="E279" s="129"/>
      <c r="F279" s="122"/>
    </row>
    <row r="281" spans="5:7" x14ac:dyDescent="0.2">
      <c r="F281" s="122"/>
      <c r="G281" s="122"/>
    </row>
    <row r="283" spans="5:7" x14ac:dyDescent="0.2">
      <c r="F283" s="122"/>
      <c r="G283" s="122"/>
    </row>
    <row r="284" spans="5:7" x14ac:dyDescent="0.2">
      <c r="F284" s="122"/>
      <c r="G284" s="122"/>
    </row>
    <row r="285" spans="5:7" x14ac:dyDescent="0.2">
      <c r="F285" s="122"/>
      <c r="G285" s="122"/>
    </row>
    <row r="287" spans="5:7" x14ac:dyDescent="0.2">
      <c r="F287" s="122"/>
      <c r="G287" s="122"/>
    </row>
    <row r="289" spans="4:7" x14ac:dyDescent="0.2">
      <c r="F289" s="122"/>
      <c r="G289" s="122"/>
    </row>
    <row r="290" spans="4:7" x14ac:dyDescent="0.2">
      <c r="D290" s="101"/>
    </row>
    <row r="291" spans="4:7" x14ac:dyDescent="0.2">
      <c r="F291" s="122"/>
      <c r="G291" s="122"/>
    </row>
    <row r="293" spans="4:7" x14ac:dyDescent="0.2">
      <c r="F293" s="122"/>
      <c r="G293" s="122"/>
    </row>
    <row r="295" spans="4:7" x14ac:dyDescent="0.2">
      <c r="F295" s="122"/>
      <c r="G295" s="122"/>
    </row>
    <row r="296" spans="4:7" x14ac:dyDescent="0.2">
      <c r="F296" s="122"/>
      <c r="G296" s="122"/>
    </row>
    <row r="297" spans="4:7" x14ac:dyDescent="0.2">
      <c r="F297" s="122"/>
      <c r="G297" s="122"/>
    </row>
    <row r="298" spans="4:7" x14ac:dyDescent="0.2">
      <c r="F298" s="122"/>
      <c r="G298" s="122"/>
    </row>
    <row r="299" spans="4:7" x14ac:dyDescent="0.2">
      <c r="F299" s="122"/>
      <c r="G299" s="122"/>
    </row>
    <row r="300" spans="4:7" x14ac:dyDescent="0.2">
      <c r="F300" s="122"/>
      <c r="G300" s="122"/>
    </row>
    <row r="301" spans="4:7" x14ac:dyDescent="0.2">
      <c r="F301" s="122"/>
      <c r="G301" s="122"/>
    </row>
    <row r="302" spans="4:7" x14ac:dyDescent="0.2">
      <c r="F302" s="122"/>
      <c r="G302" s="122"/>
    </row>
    <row r="303" spans="4:7" x14ac:dyDescent="0.2">
      <c r="F303" s="122"/>
      <c r="G303" s="122"/>
    </row>
    <row r="304" spans="4:7" x14ac:dyDescent="0.2">
      <c r="F304" s="122"/>
      <c r="G304" s="122"/>
    </row>
    <row r="305" spans="4:7" x14ac:dyDescent="0.2">
      <c r="D305" s="101"/>
      <c r="F305" s="122"/>
      <c r="G305" s="122"/>
    </row>
    <row r="306" spans="4:7" x14ac:dyDescent="0.2">
      <c r="F306" s="122"/>
      <c r="G306" s="122"/>
    </row>
    <row r="307" spans="4:7" x14ac:dyDescent="0.2">
      <c r="F307" s="122"/>
      <c r="G307" s="122"/>
    </row>
    <row r="308" spans="4:7" x14ac:dyDescent="0.2">
      <c r="D308" s="101"/>
      <c r="F308" s="122"/>
      <c r="G308" s="122"/>
    </row>
    <row r="309" spans="4:7" x14ac:dyDescent="0.2">
      <c r="F309" s="122"/>
      <c r="G309" s="122"/>
    </row>
    <row r="310" spans="4:7" x14ac:dyDescent="0.2">
      <c r="F310" s="122"/>
      <c r="G310" s="122"/>
    </row>
    <row r="311" spans="4:7" x14ac:dyDescent="0.2">
      <c r="F311" s="122"/>
      <c r="G311" s="122"/>
    </row>
    <row r="312" spans="4:7" x14ac:dyDescent="0.2">
      <c r="F312" s="122"/>
      <c r="G312" s="122"/>
    </row>
    <row r="313" spans="4:7" x14ac:dyDescent="0.2">
      <c r="F313" s="122"/>
      <c r="G313" s="122"/>
    </row>
    <row r="314" spans="4:7" x14ac:dyDescent="0.2">
      <c r="F314" s="122"/>
      <c r="G314" s="122"/>
    </row>
    <row r="315" spans="4:7" x14ac:dyDescent="0.2">
      <c r="F315" s="122"/>
      <c r="G315" s="122"/>
    </row>
    <row r="316" spans="4:7" x14ac:dyDescent="0.2">
      <c r="E316" s="124"/>
      <c r="F316" s="122"/>
      <c r="G316" s="122"/>
    </row>
    <row r="317" spans="4:7" x14ac:dyDescent="0.2">
      <c r="E317" s="124"/>
      <c r="F317" s="122"/>
      <c r="G317" s="122"/>
    </row>
    <row r="318" spans="4:7" x14ac:dyDescent="0.2">
      <c r="E318" s="124"/>
      <c r="F318" s="122"/>
      <c r="G318" s="122"/>
    </row>
    <row r="319" spans="4:7" x14ac:dyDescent="0.2">
      <c r="E319" s="124"/>
      <c r="F319" s="122"/>
      <c r="G319" s="122"/>
    </row>
    <row r="320" spans="4:7" x14ac:dyDescent="0.2">
      <c r="E320" s="124"/>
      <c r="F320" s="122"/>
      <c r="G320" s="122"/>
    </row>
    <row r="321" spans="1:7" x14ac:dyDescent="0.2">
      <c r="F321" s="122"/>
      <c r="G321" s="122"/>
    </row>
    <row r="322" spans="1:7" x14ac:dyDescent="0.2">
      <c r="F322" s="122"/>
      <c r="G322" s="122"/>
    </row>
    <row r="323" spans="1:7" ht="18" x14ac:dyDescent="0.25">
      <c r="A323" s="126"/>
      <c r="D323" s="127"/>
    </row>
    <row r="325" spans="1:7" x14ac:dyDescent="0.2">
      <c r="E325" s="131"/>
      <c r="F325" s="122"/>
      <c r="G325" s="122"/>
    </row>
    <row r="326" spans="1:7" x14ac:dyDescent="0.2">
      <c r="E326" s="131"/>
      <c r="F326" s="122"/>
      <c r="G326" s="122"/>
    </row>
    <row r="328" spans="1:7" x14ac:dyDescent="0.2">
      <c r="E328" s="131"/>
      <c r="F328" s="122"/>
      <c r="G328" s="122"/>
    </row>
    <row r="329" spans="1:7" x14ac:dyDescent="0.2">
      <c r="E329" s="131"/>
      <c r="F329" s="122"/>
      <c r="G329" s="122"/>
    </row>
    <row r="330" spans="1:7" x14ac:dyDescent="0.2">
      <c r="E330" s="131"/>
      <c r="F330" s="122"/>
      <c r="G330" s="122"/>
    </row>
    <row r="331" spans="1:7" x14ac:dyDescent="0.2">
      <c r="E331" s="131"/>
      <c r="F331" s="122"/>
      <c r="G331" s="122"/>
    </row>
    <row r="333" spans="1:7" x14ac:dyDescent="0.2">
      <c r="E333" s="131"/>
      <c r="F333" s="122"/>
      <c r="G333" s="122"/>
    </row>
    <row r="334" spans="1:7" x14ac:dyDescent="0.2">
      <c r="E334" s="131"/>
      <c r="F334" s="122"/>
      <c r="G334" s="122"/>
    </row>
    <row r="336" spans="1:7" x14ac:dyDescent="0.2">
      <c r="E336" s="131"/>
      <c r="F336" s="122"/>
      <c r="G336" s="122"/>
    </row>
    <row r="338" spans="1:7" ht="18" x14ac:dyDescent="0.25">
      <c r="A338" s="126"/>
      <c r="B338" s="132"/>
      <c r="C338" s="132"/>
      <c r="D338" s="127"/>
    </row>
    <row r="340" spans="1:7" x14ac:dyDescent="0.2">
      <c r="F340" s="122"/>
      <c r="G340" s="122"/>
    </row>
    <row r="342" spans="1:7" x14ac:dyDescent="0.2">
      <c r="F342" s="122"/>
      <c r="G342" s="122"/>
    </row>
  </sheetData>
  <sheetProtection password="E8FD" sheet="1" objects="1" scenarios="1"/>
  <mergeCells count="5">
    <mergeCell ref="F22:G22"/>
    <mergeCell ref="F25:G25"/>
    <mergeCell ref="F10:G10"/>
    <mergeCell ref="F14:G14"/>
    <mergeCell ref="F18:G18"/>
  </mergeCells>
  <pageMargins left="0.9055118110236221" right="0.31496062992125984" top="0.94488188976377963" bottom="0.94488188976377963" header="0.31496062992125984" footer="0.31496062992125984"/>
  <pageSetup paperSize="9" orientation="portrait" r:id="rId1"/>
  <headerFooter>
    <oddHeader>&amp;COŠPP, telovadnica Muta</oddHeader>
    <oddFooter>&amp;C&amp;A&amp;R&amp;P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topLeftCell="A7" zoomScaleNormal="100" zoomScaleSheetLayoutView="100" workbookViewId="0">
      <selection activeCell="B11" sqref="B11"/>
    </sheetView>
  </sheetViews>
  <sheetFormatPr defaultColWidth="9.140625" defaultRowHeight="15" x14ac:dyDescent="0.25"/>
  <cols>
    <col min="1" max="1" width="3.5703125" style="190" bestFit="1" customWidth="1"/>
    <col min="2" max="2" width="46.140625" style="227" customWidth="1"/>
    <col min="3" max="3" width="6.5703125" style="227" customWidth="1"/>
    <col min="4" max="4" width="6.140625" style="232" customWidth="1"/>
    <col min="5" max="5" width="11.5703125" style="232" customWidth="1"/>
    <col min="6" max="6" width="13.85546875" style="378" customWidth="1"/>
    <col min="7" max="7" width="9.140625" style="193"/>
    <col min="8" max="8" width="12.85546875" style="194" customWidth="1"/>
    <col min="9" max="9" width="3.28515625" style="193" customWidth="1"/>
    <col min="10" max="256" width="9.140625" style="193"/>
    <col min="257" max="257" width="3.5703125" style="193" bestFit="1" customWidth="1"/>
    <col min="258" max="258" width="46.140625" style="193" customWidth="1"/>
    <col min="259" max="259" width="6.5703125" style="193" customWidth="1"/>
    <col min="260" max="260" width="6.140625" style="193" customWidth="1"/>
    <col min="261" max="261" width="11.5703125" style="193" customWidth="1"/>
    <col min="262" max="262" width="13.85546875" style="193" customWidth="1"/>
    <col min="263" max="512" width="9.140625" style="193"/>
    <col min="513" max="513" width="3.5703125" style="193" bestFit="1" customWidth="1"/>
    <col min="514" max="514" width="46.140625" style="193" customWidth="1"/>
    <col min="515" max="515" width="6.5703125" style="193" customWidth="1"/>
    <col min="516" max="516" width="6.140625" style="193" customWidth="1"/>
    <col min="517" max="517" width="11.5703125" style="193" customWidth="1"/>
    <col min="518" max="518" width="13.85546875" style="193" customWidth="1"/>
    <col min="519" max="768" width="9.140625" style="193"/>
    <col min="769" max="769" width="3.5703125" style="193" bestFit="1" customWidth="1"/>
    <col min="770" max="770" width="46.140625" style="193" customWidth="1"/>
    <col min="771" max="771" width="6.5703125" style="193" customWidth="1"/>
    <col min="772" max="772" width="6.140625" style="193" customWidth="1"/>
    <col min="773" max="773" width="11.5703125" style="193" customWidth="1"/>
    <col min="774" max="774" width="13.85546875" style="193" customWidth="1"/>
    <col min="775" max="1024" width="9.140625" style="193"/>
    <col min="1025" max="1025" width="3.5703125" style="193" bestFit="1" customWidth="1"/>
    <col min="1026" max="1026" width="46.140625" style="193" customWidth="1"/>
    <col min="1027" max="1027" width="6.5703125" style="193" customWidth="1"/>
    <col min="1028" max="1028" width="6.140625" style="193" customWidth="1"/>
    <col min="1029" max="1029" width="11.5703125" style="193" customWidth="1"/>
    <col min="1030" max="1030" width="13.85546875" style="193" customWidth="1"/>
    <col min="1031" max="1280" width="9.140625" style="193"/>
    <col min="1281" max="1281" width="3.5703125" style="193" bestFit="1" customWidth="1"/>
    <col min="1282" max="1282" width="46.140625" style="193" customWidth="1"/>
    <col min="1283" max="1283" width="6.5703125" style="193" customWidth="1"/>
    <col min="1284" max="1284" width="6.140625" style="193" customWidth="1"/>
    <col min="1285" max="1285" width="11.5703125" style="193" customWidth="1"/>
    <col min="1286" max="1286" width="13.85546875" style="193" customWidth="1"/>
    <col min="1287" max="1536" width="9.140625" style="193"/>
    <col min="1537" max="1537" width="3.5703125" style="193" bestFit="1" customWidth="1"/>
    <col min="1538" max="1538" width="46.140625" style="193" customWidth="1"/>
    <col min="1539" max="1539" width="6.5703125" style="193" customWidth="1"/>
    <col min="1540" max="1540" width="6.140625" style="193" customWidth="1"/>
    <col min="1541" max="1541" width="11.5703125" style="193" customWidth="1"/>
    <col min="1542" max="1542" width="13.85546875" style="193" customWidth="1"/>
    <col min="1543" max="1792" width="9.140625" style="193"/>
    <col min="1793" max="1793" width="3.5703125" style="193" bestFit="1" customWidth="1"/>
    <col min="1794" max="1794" width="46.140625" style="193" customWidth="1"/>
    <col min="1795" max="1795" width="6.5703125" style="193" customWidth="1"/>
    <col min="1796" max="1796" width="6.140625" style="193" customWidth="1"/>
    <col min="1797" max="1797" width="11.5703125" style="193" customWidth="1"/>
    <col min="1798" max="1798" width="13.85546875" style="193" customWidth="1"/>
    <col min="1799" max="2048" width="9.140625" style="193"/>
    <col min="2049" max="2049" width="3.5703125" style="193" bestFit="1" customWidth="1"/>
    <col min="2050" max="2050" width="46.140625" style="193" customWidth="1"/>
    <col min="2051" max="2051" width="6.5703125" style="193" customWidth="1"/>
    <col min="2052" max="2052" width="6.140625" style="193" customWidth="1"/>
    <col min="2053" max="2053" width="11.5703125" style="193" customWidth="1"/>
    <col min="2054" max="2054" width="13.85546875" style="193" customWidth="1"/>
    <col min="2055" max="2304" width="9.140625" style="193"/>
    <col min="2305" max="2305" width="3.5703125" style="193" bestFit="1" customWidth="1"/>
    <col min="2306" max="2306" width="46.140625" style="193" customWidth="1"/>
    <col min="2307" max="2307" width="6.5703125" style="193" customWidth="1"/>
    <col min="2308" max="2308" width="6.140625" style="193" customWidth="1"/>
    <col min="2309" max="2309" width="11.5703125" style="193" customWidth="1"/>
    <col min="2310" max="2310" width="13.85546875" style="193" customWidth="1"/>
    <col min="2311" max="2560" width="9.140625" style="193"/>
    <col min="2561" max="2561" width="3.5703125" style="193" bestFit="1" customWidth="1"/>
    <col min="2562" max="2562" width="46.140625" style="193" customWidth="1"/>
    <col min="2563" max="2563" width="6.5703125" style="193" customWidth="1"/>
    <col min="2564" max="2564" width="6.140625" style="193" customWidth="1"/>
    <col min="2565" max="2565" width="11.5703125" style="193" customWidth="1"/>
    <col min="2566" max="2566" width="13.85546875" style="193" customWidth="1"/>
    <col min="2567" max="2816" width="9.140625" style="193"/>
    <col min="2817" max="2817" width="3.5703125" style="193" bestFit="1" customWidth="1"/>
    <col min="2818" max="2818" width="46.140625" style="193" customWidth="1"/>
    <col min="2819" max="2819" width="6.5703125" style="193" customWidth="1"/>
    <col min="2820" max="2820" width="6.140625" style="193" customWidth="1"/>
    <col min="2821" max="2821" width="11.5703125" style="193" customWidth="1"/>
    <col min="2822" max="2822" width="13.85546875" style="193" customWidth="1"/>
    <col min="2823" max="3072" width="9.140625" style="193"/>
    <col min="3073" max="3073" width="3.5703125" style="193" bestFit="1" customWidth="1"/>
    <col min="3074" max="3074" width="46.140625" style="193" customWidth="1"/>
    <col min="3075" max="3075" width="6.5703125" style="193" customWidth="1"/>
    <col min="3076" max="3076" width="6.140625" style="193" customWidth="1"/>
    <col min="3077" max="3077" width="11.5703125" style="193" customWidth="1"/>
    <col min="3078" max="3078" width="13.85546875" style="193" customWidth="1"/>
    <col min="3079" max="3328" width="9.140625" style="193"/>
    <col min="3329" max="3329" width="3.5703125" style="193" bestFit="1" customWidth="1"/>
    <col min="3330" max="3330" width="46.140625" style="193" customWidth="1"/>
    <col min="3331" max="3331" width="6.5703125" style="193" customWidth="1"/>
    <col min="3332" max="3332" width="6.140625" style="193" customWidth="1"/>
    <col min="3333" max="3333" width="11.5703125" style="193" customWidth="1"/>
    <col min="3334" max="3334" width="13.85546875" style="193" customWidth="1"/>
    <col min="3335" max="3584" width="9.140625" style="193"/>
    <col min="3585" max="3585" width="3.5703125" style="193" bestFit="1" customWidth="1"/>
    <col min="3586" max="3586" width="46.140625" style="193" customWidth="1"/>
    <col min="3587" max="3587" width="6.5703125" style="193" customWidth="1"/>
    <col min="3588" max="3588" width="6.140625" style="193" customWidth="1"/>
    <col min="3589" max="3589" width="11.5703125" style="193" customWidth="1"/>
    <col min="3590" max="3590" width="13.85546875" style="193" customWidth="1"/>
    <col min="3591" max="3840" width="9.140625" style="193"/>
    <col min="3841" max="3841" width="3.5703125" style="193" bestFit="1" customWidth="1"/>
    <col min="3842" max="3842" width="46.140625" style="193" customWidth="1"/>
    <col min="3843" max="3843" width="6.5703125" style="193" customWidth="1"/>
    <col min="3844" max="3844" width="6.140625" style="193" customWidth="1"/>
    <col min="3845" max="3845" width="11.5703125" style="193" customWidth="1"/>
    <col min="3846" max="3846" width="13.85546875" style="193" customWidth="1"/>
    <col min="3847" max="4096" width="9.140625" style="193"/>
    <col min="4097" max="4097" width="3.5703125" style="193" bestFit="1" customWidth="1"/>
    <col min="4098" max="4098" width="46.140625" style="193" customWidth="1"/>
    <col min="4099" max="4099" width="6.5703125" style="193" customWidth="1"/>
    <col min="4100" max="4100" width="6.140625" style="193" customWidth="1"/>
    <col min="4101" max="4101" width="11.5703125" style="193" customWidth="1"/>
    <col min="4102" max="4102" width="13.85546875" style="193" customWidth="1"/>
    <col min="4103" max="4352" width="9.140625" style="193"/>
    <col min="4353" max="4353" width="3.5703125" style="193" bestFit="1" customWidth="1"/>
    <col min="4354" max="4354" width="46.140625" style="193" customWidth="1"/>
    <col min="4355" max="4355" width="6.5703125" style="193" customWidth="1"/>
    <col min="4356" max="4356" width="6.140625" style="193" customWidth="1"/>
    <col min="4357" max="4357" width="11.5703125" style="193" customWidth="1"/>
    <col min="4358" max="4358" width="13.85546875" style="193" customWidth="1"/>
    <col min="4359" max="4608" width="9.140625" style="193"/>
    <col min="4609" max="4609" width="3.5703125" style="193" bestFit="1" customWidth="1"/>
    <col min="4610" max="4610" width="46.140625" style="193" customWidth="1"/>
    <col min="4611" max="4611" width="6.5703125" style="193" customWidth="1"/>
    <col min="4612" max="4612" width="6.140625" style="193" customWidth="1"/>
    <col min="4613" max="4613" width="11.5703125" style="193" customWidth="1"/>
    <col min="4614" max="4614" width="13.85546875" style="193" customWidth="1"/>
    <col min="4615" max="4864" width="9.140625" style="193"/>
    <col min="4865" max="4865" width="3.5703125" style="193" bestFit="1" customWidth="1"/>
    <col min="4866" max="4866" width="46.140625" style="193" customWidth="1"/>
    <col min="4867" max="4867" width="6.5703125" style="193" customWidth="1"/>
    <col min="4868" max="4868" width="6.140625" style="193" customWidth="1"/>
    <col min="4869" max="4869" width="11.5703125" style="193" customWidth="1"/>
    <col min="4870" max="4870" width="13.85546875" style="193" customWidth="1"/>
    <col min="4871" max="5120" width="9.140625" style="193"/>
    <col min="5121" max="5121" width="3.5703125" style="193" bestFit="1" customWidth="1"/>
    <col min="5122" max="5122" width="46.140625" style="193" customWidth="1"/>
    <col min="5123" max="5123" width="6.5703125" style="193" customWidth="1"/>
    <col min="5124" max="5124" width="6.140625" style="193" customWidth="1"/>
    <col min="5125" max="5125" width="11.5703125" style="193" customWidth="1"/>
    <col min="5126" max="5126" width="13.85546875" style="193" customWidth="1"/>
    <col min="5127" max="5376" width="9.140625" style="193"/>
    <col min="5377" max="5377" width="3.5703125" style="193" bestFit="1" customWidth="1"/>
    <col min="5378" max="5378" width="46.140625" style="193" customWidth="1"/>
    <col min="5379" max="5379" width="6.5703125" style="193" customWidth="1"/>
    <col min="5380" max="5380" width="6.140625" style="193" customWidth="1"/>
    <col min="5381" max="5381" width="11.5703125" style="193" customWidth="1"/>
    <col min="5382" max="5382" width="13.85546875" style="193" customWidth="1"/>
    <col min="5383" max="5632" width="9.140625" style="193"/>
    <col min="5633" max="5633" width="3.5703125" style="193" bestFit="1" customWidth="1"/>
    <col min="5634" max="5634" width="46.140625" style="193" customWidth="1"/>
    <col min="5635" max="5635" width="6.5703125" style="193" customWidth="1"/>
    <col min="5636" max="5636" width="6.140625" style="193" customWidth="1"/>
    <col min="5637" max="5637" width="11.5703125" style="193" customWidth="1"/>
    <col min="5638" max="5638" width="13.85546875" style="193" customWidth="1"/>
    <col min="5639" max="5888" width="9.140625" style="193"/>
    <col min="5889" max="5889" width="3.5703125" style="193" bestFit="1" customWidth="1"/>
    <col min="5890" max="5890" width="46.140625" style="193" customWidth="1"/>
    <col min="5891" max="5891" width="6.5703125" style="193" customWidth="1"/>
    <col min="5892" max="5892" width="6.140625" style="193" customWidth="1"/>
    <col min="5893" max="5893" width="11.5703125" style="193" customWidth="1"/>
    <col min="5894" max="5894" width="13.85546875" style="193" customWidth="1"/>
    <col min="5895" max="6144" width="9.140625" style="193"/>
    <col min="6145" max="6145" width="3.5703125" style="193" bestFit="1" customWidth="1"/>
    <col min="6146" max="6146" width="46.140625" style="193" customWidth="1"/>
    <col min="6147" max="6147" width="6.5703125" style="193" customWidth="1"/>
    <col min="6148" max="6148" width="6.140625" style="193" customWidth="1"/>
    <col min="6149" max="6149" width="11.5703125" style="193" customWidth="1"/>
    <col min="6150" max="6150" width="13.85546875" style="193" customWidth="1"/>
    <col min="6151" max="6400" width="9.140625" style="193"/>
    <col min="6401" max="6401" width="3.5703125" style="193" bestFit="1" customWidth="1"/>
    <col min="6402" max="6402" width="46.140625" style="193" customWidth="1"/>
    <col min="6403" max="6403" width="6.5703125" style="193" customWidth="1"/>
    <col min="6404" max="6404" width="6.140625" style="193" customWidth="1"/>
    <col min="6405" max="6405" width="11.5703125" style="193" customWidth="1"/>
    <col min="6406" max="6406" width="13.85546875" style="193" customWidth="1"/>
    <col min="6407" max="6656" width="9.140625" style="193"/>
    <col min="6657" max="6657" width="3.5703125" style="193" bestFit="1" customWidth="1"/>
    <col min="6658" max="6658" width="46.140625" style="193" customWidth="1"/>
    <col min="6659" max="6659" width="6.5703125" style="193" customWidth="1"/>
    <col min="6660" max="6660" width="6.140625" style="193" customWidth="1"/>
    <col min="6661" max="6661" width="11.5703125" style="193" customWidth="1"/>
    <col min="6662" max="6662" width="13.85546875" style="193" customWidth="1"/>
    <col min="6663" max="6912" width="9.140625" style="193"/>
    <col min="6913" max="6913" width="3.5703125" style="193" bestFit="1" customWidth="1"/>
    <col min="6914" max="6914" width="46.140625" style="193" customWidth="1"/>
    <col min="6915" max="6915" width="6.5703125" style="193" customWidth="1"/>
    <col min="6916" max="6916" width="6.140625" style="193" customWidth="1"/>
    <col min="6917" max="6917" width="11.5703125" style="193" customWidth="1"/>
    <col min="6918" max="6918" width="13.85546875" style="193" customWidth="1"/>
    <col min="6919" max="7168" width="9.140625" style="193"/>
    <col min="7169" max="7169" width="3.5703125" style="193" bestFit="1" customWidth="1"/>
    <col min="7170" max="7170" width="46.140625" style="193" customWidth="1"/>
    <col min="7171" max="7171" width="6.5703125" style="193" customWidth="1"/>
    <col min="7172" max="7172" width="6.140625" style="193" customWidth="1"/>
    <col min="7173" max="7173" width="11.5703125" style="193" customWidth="1"/>
    <col min="7174" max="7174" width="13.85546875" style="193" customWidth="1"/>
    <col min="7175" max="7424" width="9.140625" style="193"/>
    <col min="7425" max="7425" width="3.5703125" style="193" bestFit="1" customWidth="1"/>
    <col min="7426" max="7426" width="46.140625" style="193" customWidth="1"/>
    <col min="7427" max="7427" width="6.5703125" style="193" customWidth="1"/>
    <col min="7428" max="7428" width="6.140625" style="193" customWidth="1"/>
    <col min="7429" max="7429" width="11.5703125" style="193" customWidth="1"/>
    <col min="7430" max="7430" width="13.85546875" style="193" customWidth="1"/>
    <col min="7431" max="7680" width="9.140625" style="193"/>
    <col min="7681" max="7681" width="3.5703125" style="193" bestFit="1" customWidth="1"/>
    <col min="7682" max="7682" width="46.140625" style="193" customWidth="1"/>
    <col min="7683" max="7683" width="6.5703125" style="193" customWidth="1"/>
    <col min="7684" max="7684" width="6.140625" style="193" customWidth="1"/>
    <col min="7685" max="7685" width="11.5703125" style="193" customWidth="1"/>
    <col min="7686" max="7686" width="13.85546875" style="193" customWidth="1"/>
    <col min="7687" max="7936" width="9.140625" style="193"/>
    <col min="7937" max="7937" width="3.5703125" style="193" bestFit="1" customWidth="1"/>
    <col min="7938" max="7938" width="46.140625" style="193" customWidth="1"/>
    <col min="7939" max="7939" width="6.5703125" style="193" customWidth="1"/>
    <col min="7940" max="7940" width="6.140625" style="193" customWidth="1"/>
    <col min="7941" max="7941" width="11.5703125" style="193" customWidth="1"/>
    <col min="7942" max="7942" width="13.85546875" style="193" customWidth="1"/>
    <col min="7943" max="8192" width="9.140625" style="193"/>
    <col min="8193" max="8193" width="3.5703125" style="193" bestFit="1" customWidth="1"/>
    <col min="8194" max="8194" width="46.140625" style="193" customWidth="1"/>
    <col min="8195" max="8195" width="6.5703125" style="193" customWidth="1"/>
    <col min="8196" max="8196" width="6.140625" style="193" customWidth="1"/>
    <col min="8197" max="8197" width="11.5703125" style="193" customWidth="1"/>
    <col min="8198" max="8198" width="13.85546875" style="193" customWidth="1"/>
    <col min="8199" max="8448" width="9.140625" style="193"/>
    <col min="8449" max="8449" width="3.5703125" style="193" bestFit="1" customWidth="1"/>
    <col min="8450" max="8450" width="46.140625" style="193" customWidth="1"/>
    <col min="8451" max="8451" width="6.5703125" style="193" customWidth="1"/>
    <col min="8452" max="8452" width="6.140625" style="193" customWidth="1"/>
    <col min="8453" max="8453" width="11.5703125" style="193" customWidth="1"/>
    <col min="8454" max="8454" width="13.85546875" style="193" customWidth="1"/>
    <col min="8455" max="8704" width="9.140625" style="193"/>
    <col min="8705" max="8705" width="3.5703125" style="193" bestFit="1" customWidth="1"/>
    <col min="8706" max="8706" width="46.140625" style="193" customWidth="1"/>
    <col min="8707" max="8707" width="6.5703125" style="193" customWidth="1"/>
    <col min="8708" max="8708" width="6.140625" style="193" customWidth="1"/>
    <col min="8709" max="8709" width="11.5703125" style="193" customWidth="1"/>
    <col min="8710" max="8710" width="13.85546875" style="193" customWidth="1"/>
    <col min="8711" max="8960" width="9.140625" style="193"/>
    <col min="8961" max="8961" width="3.5703125" style="193" bestFit="1" customWidth="1"/>
    <col min="8962" max="8962" width="46.140625" style="193" customWidth="1"/>
    <col min="8963" max="8963" width="6.5703125" style="193" customWidth="1"/>
    <col min="8964" max="8964" width="6.140625" style="193" customWidth="1"/>
    <col min="8965" max="8965" width="11.5703125" style="193" customWidth="1"/>
    <col min="8966" max="8966" width="13.85546875" style="193" customWidth="1"/>
    <col min="8967" max="9216" width="9.140625" style="193"/>
    <col min="9217" max="9217" width="3.5703125" style="193" bestFit="1" customWidth="1"/>
    <col min="9218" max="9218" width="46.140625" style="193" customWidth="1"/>
    <col min="9219" max="9219" width="6.5703125" style="193" customWidth="1"/>
    <col min="9220" max="9220" width="6.140625" style="193" customWidth="1"/>
    <col min="9221" max="9221" width="11.5703125" style="193" customWidth="1"/>
    <col min="9222" max="9222" width="13.85546875" style="193" customWidth="1"/>
    <col min="9223" max="9472" width="9.140625" style="193"/>
    <col min="9473" max="9473" width="3.5703125" style="193" bestFit="1" customWidth="1"/>
    <col min="9474" max="9474" width="46.140625" style="193" customWidth="1"/>
    <col min="9475" max="9475" width="6.5703125" style="193" customWidth="1"/>
    <col min="9476" max="9476" width="6.140625" style="193" customWidth="1"/>
    <col min="9477" max="9477" width="11.5703125" style="193" customWidth="1"/>
    <col min="9478" max="9478" width="13.85546875" style="193" customWidth="1"/>
    <col min="9479" max="9728" width="9.140625" style="193"/>
    <col min="9729" max="9729" width="3.5703125" style="193" bestFit="1" customWidth="1"/>
    <col min="9730" max="9730" width="46.140625" style="193" customWidth="1"/>
    <col min="9731" max="9731" width="6.5703125" style="193" customWidth="1"/>
    <col min="9732" max="9732" width="6.140625" style="193" customWidth="1"/>
    <col min="9733" max="9733" width="11.5703125" style="193" customWidth="1"/>
    <col min="9734" max="9734" width="13.85546875" style="193" customWidth="1"/>
    <col min="9735" max="9984" width="9.140625" style="193"/>
    <col min="9985" max="9985" width="3.5703125" style="193" bestFit="1" customWidth="1"/>
    <col min="9986" max="9986" width="46.140625" style="193" customWidth="1"/>
    <col min="9987" max="9987" width="6.5703125" style="193" customWidth="1"/>
    <col min="9988" max="9988" width="6.140625" style="193" customWidth="1"/>
    <col min="9989" max="9989" width="11.5703125" style="193" customWidth="1"/>
    <col min="9990" max="9990" width="13.85546875" style="193" customWidth="1"/>
    <col min="9991" max="10240" width="9.140625" style="193"/>
    <col min="10241" max="10241" width="3.5703125" style="193" bestFit="1" customWidth="1"/>
    <col min="10242" max="10242" width="46.140625" style="193" customWidth="1"/>
    <col min="10243" max="10243" width="6.5703125" style="193" customWidth="1"/>
    <col min="10244" max="10244" width="6.140625" style="193" customWidth="1"/>
    <col min="10245" max="10245" width="11.5703125" style="193" customWidth="1"/>
    <col min="10246" max="10246" width="13.85546875" style="193" customWidth="1"/>
    <col min="10247" max="10496" width="9.140625" style="193"/>
    <col min="10497" max="10497" width="3.5703125" style="193" bestFit="1" customWidth="1"/>
    <col min="10498" max="10498" width="46.140625" style="193" customWidth="1"/>
    <col min="10499" max="10499" width="6.5703125" style="193" customWidth="1"/>
    <col min="10500" max="10500" width="6.140625" style="193" customWidth="1"/>
    <col min="10501" max="10501" width="11.5703125" style="193" customWidth="1"/>
    <col min="10502" max="10502" width="13.85546875" style="193" customWidth="1"/>
    <col min="10503" max="10752" width="9.140625" style="193"/>
    <col min="10753" max="10753" width="3.5703125" style="193" bestFit="1" customWidth="1"/>
    <col min="10754" max="10754" width="46.140625" style="193" customWidth="1"/>
    <col min="10755" max="10755" width="6.5703125" style="193" customWidth="1"/>
    <col min="10756" max="10756" width="6.140625" style="193" customWidth="1"/>
    <col min="10757" max="10757" width="11.5703125" style="193" customWidth="1"/>
    <col min="10758" max="10758" width="13.85546875" style="193" customWidth="1"/>
    <col min="10759" max="11008" width="9.140625" style="193"/>
    <col min="11009" max="11009" width="3.5703125" style="193" bestFit="1" customWidth="1"/>
    <col min="11010" max="11010" width="46.140625" style="193" customWidth="1"/>
    <col min="11011" max="11011" width="6.5703125" style="193" customWidth="1"/>
    <col min="11012" max="11012" width="6.140625" style="193" customWidth="1"/>
    <col min="11013" max="11013" width="11.5703125" style="193" customWidth="1"/>
    <col min="11014" max="11014" width="13.85546875" style="193" customWidth="1"/>
    <col min="11015" max="11264" width="9.140625" style="193"/>
    <col min="11265" max="11265" width="3.5703125" style="193" bestFit="1" customWidth="1"/>
    <col min="11266" max="11266" width="46.140625" style="193" customWidth="1"/>
    <col min="11267" max="11267" width="6.5703125" style="193" customWidth="1"/>
    <col min="11268" max="11268" width="6.140625" style="193" customWidth="1"/>
    <col min="11269" max="11269" width="11.5703125" style="193" customWidth="1"/>
    <col min="11270" max="11270" width="13.85546875" style="193" customWidth="1"/>
    <col min="11271" max="11520" width="9.140625" style="193"/>
    <col min="11521" max="11521" width="3.5703125" style="193" bestFit="1" customWidth="1"/>
    <col min="11522" max="11522" width="46.140625" style="193" customWidth="1"/>
    <col min="11523" max="11523" width="6.5703125" style="193" customWidth="1"/>
    <col min="11524" max="11524" width="6.140625" style="193" customWidth="1"/>
    <col min="11525" max="11525" width="11.5703125" style="193" customWidth="1"/>
    <col min="11526" max="11526" width="13.85546875" style="193" customWidth="1"/>
    <col min="11527" max="11776" width="9.140625" style="193"/>
    <col min="11777" max="11777" width="3.5703125" style="193" bestFit="1" customWidth="1"/>
    <col min="11778" max="11778" width="46.140625" style="193" customWidth="1"/>
    <col min="11779" max="11779" width="6.5703125" style="193" customWidth="1"/>
    <col min="11780" max="11780" width="6.140625" style="193" customWidth="1"/>
    <col min="11781" max="11781" width="11.5703125" style="193" customWidth="1"/>
    <col min="11782" max="11782" width="13.85546875" style="193" customWidth="1"/>
    <col min="11783" max="12032" width="9.140625" style="193"/>
    <col min="12033" max="12033" width="3.5703125" style="193" bestFit="1" customWidth="1"/>
    <col min="12034" max="12034" width="46.140625" style="193" customWidth="1"/>
    <col min="12035" max="12035" width="6.5703125" style="193" customWidth="1"/>
    <col min="12036" max="12036" width="6.140625" style="193" customWidth="1"/>
    <col min="12037" max="12037" width="11.5703125" style="193" customWidth="1"/>
    <col min="12038" max="12038" width="13.85546875" style="193" customWidth="1"/>
    <col min="12039" max="12288" width="9.140625" style="193"/>
    <col min="12289" max="12289" width="3.5703125" style="193" bestFit="1" customWidth="1"/>
    <col min="12290" max="12290" width="46.140625" style="193" customWidth="1"/>
    <col min="12291" max="12291" width="6.5703125" style="193" customWidth="1"/>
    <col min="12292" max="12292" width="6.140625" style="193" customWidth="1"/>
    <col min="12293" max="12293" width="11.5703125" style="193" customWidth="1"/>
    <col min="12294" max="12294" width="13.85546875" style="193" customWidth="1"/>
    <col min="12295" max="12544" width="9.140625" style="193"/>
    <col min="12545" max="12545" width="3.5703125" style="193" bestFit="1" customWidth="1"/>
    <col min="12546" max="12546" width="46.140625" style="193" customWidth="1"/>
    <col min="12547" max="12547" width="6.5703125" style="193" customWidth="1"/>
    <col min="12548" max="12548" width="6.140625" style="193" customWidth="1"/>
    <col min="12549" max="12549" width="11.5703125" style="193" customWidth="1"/>
    <col min="12550" max="12550" width="13.85546875" style="193" customWidth="1"/>
    <col min="12551" max="12800" width="9.140625" style="193"/>
    <col min="12801" max="12801" width="3.5703125" style="193" bestFit="1" customWidth="1"/>
    <col min="12802" max="12802" width="46.140625" style="193" customWidth="1"/>
    <col min="12803" max="12803" width="6.5703125" style="193" customWidth="1"/>
    <col min="12804" max="12804" width="6.140625" style="193" customWidth="1"/>
    <col min="12805" max="12805" width="11.5703125" style="193" customWidth="1"/>
    <col min="12806" max="12806" width="13.85546875" style="193" customWidth="1"/>
    <col min="12807" max="13056" width="9.140625" style="193"/>
    <col min="13057" max="13057" width="3.5703125" style="193" bestFit="1" customWidth="1"/>
    <col min="13058" max="13058" width="46.140625" style="193" customWidth="1"/>
    <col min="13059" max="13059" width="6.5703125" style="193" customWidth="1"/>
    <col min="13060" max="13060" width="6.140625" style="193" customWidth="1"/>
    <col min="13061" max="13061" width="11.5703125" style="193" customWidth="1"/>
    <col min="13062" max="13062" width="13.85546875" style="193" customWidth="1"/>
    <col min="13063" max="13312" width="9.140625" style="193"/>
    <col min="13313" max="13313" width="3.5703125" style="193" bestFit="1" customWidth="1"/>
    <col min="13314" max="13314" width="46.140625" style="193" customWidth="1"/>
    <col min="13315" max="13315" width="6.5703125" style="193" customWidth="1"/>
    <col min="13316" max="13316" width="6.140625" style="193" customWidth="1"/>
    <col min="13317" max="13317" width="11.5703125" style="193" customWidth="1"/>
    <col min="13318" max="13318" width="13.85546875" style="193" customWidth="1"/>
    <col min="13319" max="13568" width="9.140625" style="193"/>
    <col min="13569" max="13569" width="3.5703125" style="193" bestFit="1" customWidth="1"/>
    <col min="13570" max="13570" width="46.140625" style="193" customWidth="1"/>
    <col min="13571" max="13571" width="6.5703125" style="193" customWidth="1"/>
    <col min="13572" max="13572" width="6.140625" style="193" customWidth="1"/>
    <col min="13573" max="13573" width="11.5703125" style="193" customWidth="1"/>
    <col min="13574" max="13574" width="13.85546875" style="193" customWidth="1"/>
    <col min="13575" max="13824" width="9.140625" style="193"/>
    <col min="13825" max="13825" width="3.5703125" style="193" bestFit="1" customWidth="1"/>
    <col min="13826" max="13826" width="46.140625" style="193" customWidth="1"/>
    <col min="13827" max="13827" width="6.5703125" style="193" customWidth="1"/>
    <col min="13828" max="13828" width="6.140625" style="193" customWidth="1"/>
    <col min="13829" max="13829" width="11.5703125" style="193" customWidth="1"/>
    <col min="13830" max="13830" width="13.85546875" style="193" customWidth="1"/>
    <col min="13831" max="14080" width="9.140625" style="193"/>
    <col min="14081" max="14081" width="3.5703125" style="193" bestFit="1" customWidth="1"/>
    <col min="14082" max="14082" width="46.140625" style="193" customWidth="1"/>
    <col min="14083" max="14083" width="6.5703125" style="193" customWidth="1"/>
    <col min="14084" max="14084" width="6.140625" style="193" customWidth="1"/>
    <col min="14085" max="14085" width="11.5703125" style="193" customWidth="1"/>
    <col min="14086" max="14086" width="13.85546875" style="193" customWidth="1"/>
    <col min="14087" max="14336" width="9.140625" style="193"/>
    <col min="14337" max="14337" width="3.5703125" style="193" bestFit="1" customWidth="1"/>
    <col min="14338" max="14338" width="46.140625" style="193" customWidth="1"/>
    <col min="14339" max="14339" width="6.5703125" style="193" customWidth="1"/>
    <col min="14340" max="14340" width="6.140625" style="193" customWidth="1"/>
    <col min="14341" max="14341" width="11.5703125" style="193" customWidth="1"/>
    <col min="14342" max="14342" width="13.85546875" style="193" customWidth="1"/>
    <col min="14343" max="14592" width="9.140625" style="193"/>
    <col min="14593" max="14593" width="3.5703125" style="193" bestFit="1" customWidth="1"/>
    <col min="14594" max="14594" width="46.140625" style="193" customWidth="1"/>
    <col min="14595" max="14595" width="6.5703125" style="193" customWidth="1"/>
    <col min="14596" max="14596" width="6.140625" style="193" customWidth="1"/>
    <col min="14597" max="14597" width="11.5703125" style="193" customWidth="1"/>
    <col min="14598" max="14598" width="13.85546875" style="193" customWidth="1"/>
    <col min="14599" max="14848" width="9.140625" style="193"/>
    <col min="14849" max="14849" width="3.5703125" style="193" bestFit="1" customWidth="1"/>
    <col min="14850" max="14850" width="46.140625" style="193" customWidth="1"/>
    <col min="14851" max="14851" width="6.5703125" style="193" customWidth="1"/>
    <col min="14852" max="14852" width="6.140625" style="193" customWidth="1"/>
    <col min="14853" max="14853" width="11.5703125" style="193" customWidth="1"/>
    <col min="14854" max="14854" width="13.85546875" style="193" customWidth="1"/>
    <col min="14855" max="15104" width="9.140625" style="193"/>
    <col min="15105" max="15105" width="3.5703125" style="193" bestFit="1" customWidth="1"/>
    <col min="15106" max="15106" width="46.140625" style="193" customWidth="1"/>
    <col min="15107" max="15107" width="6.5703125" style="193" customWidth="1"/>
    <col min="15108" max="15108" width="6.140625" style="193" customWidth="1"/>
    <col min="15109" max="15109" width="11.5703125" style="193" customWidth="1"/>
    <col min="15110" max="15110" width="13.85546875" style="193" customWidth="1"/>
    <col min="15111" max="15360" width="9.140625" style="193"/>
    <col min="15361" max="15361" width="3.5703125" style="193" bestFit="1" customWidth="1"/>
    <col min="15362" max="15362" width="46.140625" style="193" customWidth="1"/>
    <col min="15363" max="15363" width="6.5703125" style="193" customWidth="1"/>
    <col min="15364" max="15364" width="6.140625" style="193" customWidth="1"/>
    <col min="15365" max="15365" width="11.5703125" style="193" customWidth="1"/>
    <col min="15366" max="15366" width="13.85546875" style="193" customWidth="1"/>
    <col min="15367" max="15616" width="9.140625" style="193"/>
    <col min="15617" max="15617" width="3.5703125" style="193" bestFit="1" customWidth="1"/>
    <col min="15618" max="15618" width="46.140625" style="193" customWidth="1"/>
    <col min="15619" max="15619" width="6.5703125" style="193" customWidth="1"/>
    <col min="15620" max="15620" width="6.140625" style="193" customWidth="1"/>
    <col min="15621" max="15621" width="11.5703125" style="193" customWidth="1"/>
    <col min="15622" max="15622" width="13.85546875" style="193" customWidth="1"/>
    <col min="15623" max="15872" width="9.140625" style="193"/>
    <col min="15873" max="15873" width="3.5703125" style="193" bestFit="1" customWidth="1"/>
    <col min="15874" max="15874" width="46.140625" style="193" customWidth="1"/>
    <col min="15875" max="15875" width="6.5703125" style="193" customWidth="1"/>
    <col min="15876" max="15876" width="6.140625" style="193" customWidth="1"/>
    <col min="15877" max="15877" width="11.5703125" style="193" customWidth="1"/>
    <col min="15878" max="15878" width="13.85546875" style="193" customWidth="1"/>
    <col min="15879" max="16128" width="9.140625" style="193"/>
    <col min="16129" max="16129" width="3.5703125" style="193" bestFit="1" customWidth="1"/>
    <col min="16130" max="16130" width="46.140625" style="193" customWidth="1"/>
    <col min="16131" max="16131" width="6.5703125" style="193" customWidth="1"/>
    <col min="16132" max="16132" width="6.140625" style="193" customWidth="1"/>
    <col min="16133" max="16133" width="11.5703125" style="193" customWidth="1"/>
    <col min="16134" max="16134" width="13.85546875" style="193" customWidth="1"/>
    <col min="16135" max="16384" width="9.140625" style="193"/>
  </cols>
  <sheetData>
    <row r="1" spans="1:9" s="217" customFormat="1" x14ac:dyDescent="0.25">
      <c r="A1" s="407" t="s">
        <v>153</v>
      </c>
      <c r="B1" s="407"/>
      <c r="C1" s="407"/>
      <c r="D1" s="407"/>
      <c r="E1" s="407"/>
      <c r="F1" s="407"/>
      <c r="H1" s="218"/>
    </row>
    <row r="2" spans="1:9" ht="15.75" x14ac:dyDescent="0.25">
      <c r="A2" s="98" t="s">
        <v>99</v>
      </c>
      <c r="B2" s="99" t="s">
        <v>100</v>
      </c>
    </row>
    <row r="4" spans="1:9" ht="243" customHeight="1" x14ac:dyDescent="0.25">
      <c r="A4" s="195"/>
      <c r="B4" s="196" t="s">
        <v>286</v>
      </c>
    </row>
    <row r="5" spans="1:9" s="229" customFormat="1" x14ac:dyDescent="0.25">
      <c r="A5" s="237"/>
      <c r="B5" s="224"/>
      <c r="C5" s="231"/>
      <c r="D5" s="235"/>
      <c r="E5" s="235"/>
      <c r="F5" s="379"/>
      <c r="H5" s="238"/>
    </row>
    <row r="6" spans="1:9" s="229" customFormat="1" ht="71.25" x14ac:dyDescent="0.25">
      <c r="A6" s="237">
        <v>1</v>
      </c>
      <c r="B6" s="239" t="s">
        <v>101</v>
      </c>
      <c r="C6" s="231"/>
      <c r="D6" s="235"/>
      <c r="E6" s="235"/>
      <c r="F6" s="380"/>
      <c r="H6" s="240"/>
      <c r="I6" s="224"/>
    </row>
    <row r="7" spans="1:9" x14ac:dyDescent="0.25">
      <c r="B7" s="241"/>
      <c r="C7" s="227" t="s">
        <v>102</v>
      </c>
      <c r="D7" s="232">
        <v>1</v>
      </c>
      <c r="E7" s="349"/>
      <c r="F7" s="378">
        <f>D7*E7</f>
        <v>0</v>
      </c>
    </row>
    <row r="8" spans="1:9" ht="143.25" x14ac:dyDescent="0.25">
      <c r="A8" s="190">
        <v>2</v>
      </c>
      <c r="B8" s="242" t="s">
        <v>103</v>
      </c>
      <c r="D8" s="243"/>
    </row>
    <row r="9" spans="1:9" x14ac:dyDescent="0.25">
      <c r="B9" s="244" t="s">
        <v>104</v>
      </c>
      <c r="C9" s="227" t="s">
        <v>105</v>
      </c>
      <c r="D9" s="243">
        <v>35</v>
      </c>
      <c r="E9" s="349"/>
      <c r="F9" s="378">
        <f>D9*E9</f>
        <v>0</v>
      </c>
    </row>
    <row r="10" spans="1:9" x14ac:dyDescent="0.25">
      <c r="B10" s="245"/>
      <c r="D10" s="243"/>
      <c r="H10" s="246"/>
      <c r="I10" s="191"/>
    </row>
    <row r="11" spans="1:9" ht="86.25" x14ac:dyDescent="0.25">
      <c r="A11" s="190">
        <v>3</v>
      </c>
      <c r="B11" s="244" t="s">
        <v>106</v>
      </c>
      <c r="D11" s="243"/>
    </row>
    <row r="12" spans="1:9" x14ac:dyDescent="0.25">
      <c r="B12" s="244" t="s">
        <v>107</v>
      </c>
      <c r="C12" s="227" t="s">
        <v>105</v>
      </c>
      <c r="D12" s="243">
        <v>35</v>
      </c>
      <c r="E12" s="349"/>
      <c r="F12" s="378">
        <f>D12*E12</f>
        <v>0</v>
      </c>
    </row>
    <row r="13" spans="1:9" x14ac:dyDescent="0.25">
      <c r="B13" s="244"/>
      <c r="D13" s="243"/>
      <c r="E13" s="247"/>
    </row>
    <row r="14" spans="1:9" ht="72" x14ac:dyDescent="0.25">
      <c r="A14" s="190">
        <v>4</v>
      </c>
      <c r="B14" s="242" t="s">
        <v>108</v>
      </c>
      <c r="D14" s="243"/>
      <c r="E14" s="247"/>
      <c r="H14" s="246"/>
      <c r="I14" s="191"/>
    </row>
    <row r="15" spans="1:9" x14ac:dyDescent="0.25">
      <c r="B15" s="244" t="s">
        <v>109</v>
      </c>
      <c r="C15" s="227" t="s">
        <v>105</v>
      </c>
      <c r="D15" s="243">
        <v>35</v>
      </c>
      <c r="E15" s="349"/>
      <c r="F15" s="378">
        <f>D15*E15</f>
        <v>0</v>
      </c>
    </row>
    <row r="16" spans="1:9" x14ac:dyDescent="0.25">
      <c r="B16" s="244"/>
      <c r="D16" s="243"/>
      <c r="E16" s="247"/>
    </row>
    <row r="17" spans="1:9" ht="28.5" x14ac:dyDescent="0.25">
      <c r="A17" s="190">
        <v>5</v>
      </c>
      <c r="B17" s="248" t="s">
        <v>110</v>
      </c>
      <c r="C17" s="193"/>
      <c r="D17" s="193"/>
      <c r="E17" s="193"/>
      <c r="F17" s="381"/>
      <c r="H17" s="249"/>
    </row>
    <row r="18" spans="1:9" x14ac:dyDescent="0.25">
      <c r="B18" s="248"/>
      <c r="C18" s="227" t="s">
        <v>102</v>
      </c>
      <c r="D18" s="232">
        <v>1</v>
      </c>
      <c r="E18" s="349"/>
      <c r="F18" s="378">
        <f>D18*E18</f>
        <v>0</v>
      </c>
      <c r="H18" s="249"/>
    </row>
    <row r="19" spans="1:9" x14ac:dyDescent="0.25">
      <c r="B19" s="248"/>
      <c r="E19" s="247"/>
      <c r="H19" s="246"/>
      <c r="I19" s="191"/>
    </row>
    <row r="20" spans="1:9" ht="28.5" x14ac:dyDescent="0.25">
      <c r="A20" s="190">
        <v>6</v>
      </c>
      <c r="B20" s="248" t="s">
        <v>112</v>
      </c>
      <c r="C20" s="193"/>
      <c r="D20" s="193"/>
      <c r="E20" s="193"/>
      <c r="F20" s="381"/>
    </row>
    <row r="21" spans="1:9" x14ac:dyDescent="0.25">
      <c r="B21" s="248"/>
      <c r="C21" s="227" t="s">
        <v>102</v>
      </c>
      <c r="D21" s="232">
        <v>1</v>
      </c>
      <c r="E21" s="349"/>
      <c r="F21" s="378">
        <f>D21*E21</f>
        <v>0</v>
      </c>
    </row>
    <row r="22" spans="1:9" x14ac:dyDescent="0.25">
      <c r="A22" s="250"/>
      <c r="B22" s="251"/>
      <c r="C22" s="252"/>
      <c r="D22" s="253"/>
      <c r="E22" s="253"/>
      <c r="F22" s="382"/>
    </row>
    <row r="23" spans="1:9" x14ac:dyDescent="0.25">
      <c r="B23" s="254" t="s">
        <v>113</v>
      </c>
      <c r="F23" s="383">
        <f>SUM(F7:F21)</f>
        <v>0</v>
      </c>
    </row>
    <row r="24" spans="1:9" x14ac:dyDescent="0.25">
      <c r="A24" s="215"/>
      <c r="B24" s="254"/>
    </row>
  </sheetData>
  <sheetProtection password="E8FD" sheet="1" objects="1" scenarios="1"/>
  <mergeCells count="1">
    <mergeCell ref="A1:F1"/>
  </mergeCells>
  <pageMargins left="0.9055118110236221" right="0.31496062992125984" top="0.94488188976377963" bottom="0.94488188976377963" header="0.31496062992125984" footer="0.31496062992125984"/>
  <pageSetup paperSize="9" orientation="portrait" r:id="rId1"/>
  <headerFooter>
    <oddHeader>&amp;COŠPP, telovadnica Muta</oddHeader>
    <oddFooter>&amp;C&amp;A&amp;R&amp;P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100" zoomScaleSheetLayoutView="100" workbookViewId="0">
      <selection activeCell="B8" sqref="B8"/>
    </sheetView>
  </sheetViews>
  <sheetFormatPr defaultColWidth="9.140625" defaultRowHeight="15" x14ac:dyDescent="0.25"/>
  <cols>
    <col min="1" max="1" width="3.5703125" style="190" bestFit="1" customWidth="1"/>
    <col min="2" max="2" width="46.140625" style="227" customWidth="1"/>
    <col min="3" max="3" width="6.5703125" style="191" customWidth="1"/>
    <col min="4" max="4" width="6.140625" style="191" customWidth="1"/>
    <col min="5" max="5" width="11.5703125" style="191" customWidth="1"/>
    <col min="6" max="6" width="13.85546875" style="378" customWidth="1"/>
    <col min="7" max="7" width="9.140625" style="193"/>
    <col min="8" max="8" width="12.85546875" style="194" customWidth="1"/>
    <col min="9" max="9" width="3.28515625" style="193" customWidth="1"/>
    <col min="10" max="256" width="9.140625" style="193"/>
    <col min="257" max="257" width="3.5703125" style="193" bestFit="1" customWidth="1"/>
    <col min="258" max="258" width="46.140625" style="193" customWidth="1"/>
    <col min="259" max="259" width="6.5703125" style="193" customWidth="1"/>
    <col min="260" max="260" width="6.140625" style="193" customWidth="1"/>
    <col min="261" max="261" width="11.5703125" style="193" customWidth="1"/>
    <col min="262" max="262" width="13.85546875" style="193" customWidth="1"/>
    <col min="263" max="512" width="9.140625" style="193"/>
    <col min="513" max="513" width="3.5703125" style="193" bestFit="1" customWidth="1"/>
    <col min="514" max="514" width="46.140625" style="193" customWidth="1"/>
    <col min="515" max="515" width="6.5703125" style="193" customWidth="1"/>
    <col min="516" max="516" width="6.140625" style="193" customWidth="1"/>
    <col min="517" max="517" width="11.5703125" style="193" customWidth="1"/>
    <col min="518" max="518" width="13.85546875" style="193" customWidth="1"/>
    <col min="519" max="768" width="9.140625" style="193"/>
    <col min="769" max="769" width="3.5703125" style="193" bestFit="1" customWidth="1"/>
    <col min="770" max="770" width="46.140625" style="193" customWidth="1"/>
    <col min="771" max="771" width="6.5703125" style="193" customWidth="1"/>
    <col min="772" max="772" width="6.140625" style="193" customWidth="1"/>
    <col min="773" max="773" width="11.5703125" style="193" customWidth="1"/>
    <col min="774" max="774" width="13.85546875" style="193" customWidth="1"/>
    <col min="775" max="1024" width="9.140625" style="193"/>
    <col min="1025" max="1025" width="3.5703125" style="193" bestFit="1" customWidth="1"/>
    <col min="1026" max="1026" width="46.140625" style="193" customWidth="1"/>
    <col min="1027" max="1027" width="6.5703125" style="193" customWidth="1"/>
    <col min="1028" max="1028" width="6.140625" style="193" customWidth="1"/>
    <col min="1029" max="1029" width="11.5703125" style="193" customWidth="1"/>
    <col min="1030" max="1030" width="13.85546875" style="193" customWidth="1"/>
    <col min="1031" max="1280" width="9.140625" style="193"/>
    <col min="1281" max="1281" width="3.5703125" style="193" bestFit="1" customWidth="1"/>
    <col min="1282" max="1282" width="46.140625" style="193" customWidth="1"/>
    <col min="1283" max="1283" width="6.5703125" style="193" customWidth="1"/>
    <col min="1284" max="1284" width="6.140625" style="193" customWidth="1"/>
    <col min="1285" max="1285" width="11.5703125" style="193" customWidth="1"/>
    <col min="1286" max="1286" width="13.85546875" style="193" customWidth="1"/>
    <col min="1287" max="1536" width="9.140625" style="193"/>
    <col min="1537" max="1537" width="3.5703125" style="193" bestFit="1" customWidth="1"/>
    <col min="1538" max="1538" width="46.140625" style="193" customWidth="1"/>
    <col min="1539" max="1539" width="6.5703125" style="193" customWidth="1"/>
    <col min="1540" max="1540" width="6.140625" style="193" customWidth="1"/>
    <col min="1541" max="1541" width="11.5703125" style="193" customWidth="1"/>
    <col min="1542" max="1542" width="13.85546875" style="193" customWidth="1"/>
    <col min="1543" max="1792" width="9.140625" style="193"/>
    <col min="1793" max="1793" width="3.5703125" style="193" bestFit="1" customWidth="1"/>
    <col min="1794" max="1794" width="46.140625" style="193" customWidth="1"/>
    <col min="1795" max="1795" width="6.5703125" style="193" customWidth="1"/>
    <col min="1796" max="1796" width="6.140625" style="193" customWidth="1"/>
    <col min="1797" max="1797" width="11.5703125" style="193" customWidth="1"/>
    <col min="1798" max="1798" width="13.85546875" style="193" customWidth="1"/>
    <col min="1799" max="2048" width="9.140625" style="193"/>
    <col min="2049" max="2049" width="3.5703125" style="193" bestFit="1" customWidth="1"/>
    <col min="2050" max="2050" width="46.140625" style="193" customWidth="1"/>
    <col min="2051" max="2051" width="6.5703125" style="193" customWidth="1"/>
    <col min="2052" max="2052" width="6.140625" style="193" customWidth="1"/>
    <col min="2053" max="2053" width="11.5703125" style="193" customWidth="1"/>
    <col min="2054" max="2054" width="13.85546875" style="193" customWidth="1"/>
    <col min="2055" max="2304" width="9.140625" style="193"/>
    <col min="2305" max="2305" width="3.5703125" style="193" bestFit="1" customWidth="1"/>
    <col min="2306" max="2306" width="46.140625" style="193" customWidth="1"/>
    <col min="2307" max="2307" width="6.5703125" style="193" customWidth="1"/>
    <col min="2308" max="2308" width="6.140625" style="193" customWidth="1"/>
    <col min="2309" max="2309" width="11.5703125" style="193" customWidth="1"/>
    <col min="2310" max="2310" width="13.85546875" style="193" customWidth="1"/>
    <col min="2311" max="2560" width="9.140625" style="193"/>
    <col min="2561" max="2561" width="3.5703125" style="193" bestFit="1" customWidth="1"/>
    <col min="2562" max="2562" width="46.140625" style="193" customWidth="1"/>
    <col min="2563" max="2563" width="6.5703125" style="193" customWidth="1"/>
    <col min="2564" max="2564" width="6.140625" style="193" customWidth="1"/>
    <col min="2565" max="2565" width="11.5703125" style="193" customWidth="1"/>
    <col min="2566" max="2566" width="13.85546875" style="193" customWidth="1"/>
    <col min="2567" max="2816" width="9.140625" style="193"/>
    <col min="2817" max="2817" width="3.5703125" style="193" bestFit="1" customWidth="1"/>
    <col min="2818" max="2818" width="46.140625" style="193" customWidth="1"/>
    <col min="2819" max="2819" width="6.5703125" style="193" customWidth="1"/>
    <col min="2820" max="2820" width="6.140625" style="193" customWidth="1"/>
    <col min="2821" max="2821" width="11.5703125" style="193" customWidth="1"/>
    <col min="2822" max="2822" width="13.85546875" style="193" customWidth="1"/>
    <col min="2823" max="3072" width="9.140625" style="193"/>
    <col min="3073" max="3073" width="3.5703125" style="193" bestFit="1" customWidth="1"/>
    <col min="3074" max="3074" width="46.140625" style="193" customWidth="1"/>
    <col min="3075" max="3075" width="6.5703125" style="193" customWidth="1"/>
    <col min="3076" max="3076" width="6.140625" style="193" customWidth="1"/>
    <col min="3077" max="3077" width="11.5703125" style="193" customWidth="1"/>
    <col min="3078" max="3078" width="13.85546875" style="193" customWidth="1"/>
    <col min="3079" max="3328" width="9.140625" style="193"/>
    <col min="3329" max="3329" width="3.5703125" style="193" bestFit="1" customWidth="1"/>
    <col min="3330" max="3330" width="46.140625" style="193" customWidth="1"/>
    <col min="3331" max="3331" width="6.5703125" style="193" customWidth="1"/>
    <col min="3332" max="3332" width="6.140625" style="193" customWidth="1"/>
    <col min="3333" max="3333" width="11.5703125" style="193" customWidth="1"/>
    <col min="3334" max="3334" width="13.85546875" style="193" customWidth="1"/>
    <col min="3335" max="3584" width="9.140625" style="193"/>
    <col min="3585" max="3585" width="3.5703125" style="193" bestFit="1" customWidth="1"/>
    <col min="3586" max="3586" width="46.140625" style="193" customWidth="1"/>
    <col min="3587" max="3587" width="6.5703125" style="193" customWidth="1"/>
    <col min="3588" max="3588" width="6.140625" style="193" customWidth="1"/>
    <col min="3589" max="3589" width="11.5703125" style="193" customWidth="1"/>
    <col min="3590" max="3590" width="13.85546875" style="193" customWidth="1"/>
    <col min="3591" max="3840" width="9.140625" style="193"/>
    <col min="3841" max="3841" width="3.5703125" style="193" bestFit="1" customWidth="1"/>
    <col min="3842" max="3842" width="46.140625" style="193" customWidth="1"/>
    <col min="3843" max="3843" width="6.5703125" style="193" customWidth="1"/>
    <col min="3844" max="3844" width="6.140625" style="193" customWidth="1"/>
    <col min="3845" max="3845" width="11.5703125" style="193" customWidth="1"/>
    <col min="3846" max="3846" width="13.85546875" style="193" customWidth="1"/>
    <col min="3847" max="4096" width="9.140625" style="193"/>
    <col min="4097" max="4097" width="3.5703125" style="193" bestFit="1" customWidth="1"/>
    <col min="4098" max="4098" width="46.140625" style="193" customWidth="1"/>
    <col min="4099" max="4099" width="6.5703125" style="193" customWidth="1"/>
    <col min="4100" max="4100" width="6.140625" style="193" customWidth="1"/>
    <col min="4101" max="4101" width="11.5703125" style="193" customWidth="1"/>
    <col min="4102" max="4102" width="13.85546875" style="193" customWidth="1"/>
    <col min="4103" max="4352" width="9.140625" style="193"/>
    <col min="4353" max="4353" width="3.5703125" style="193" bestFit="1" customWidth="1"/>
    <col min="4354" max="4354" width="46.140625" style="193" customWidth="1"/>
    <col min="4355" max="4355" width="6.5703125" style="193" customWidth="1"/>
    <col min="4356" max="4356" width="6.140625" style="193" customWidth="1"/>
    <col min="4357" max="4357" width="11.5703125" style="193" customWidth="1"/>
    <col min="4358" max="4358" width="13.85546875" style="193" customWidth="1"/>
    <col min="4359" max="4608" width="9.140625" style="193"/>
    <col min="4609" max="4609" width="3.5703125" style="193" bestFit="1" customWidth="1"/>
    <col min="4610" max="4610" width="46.140625" style="193" customWidth="1"/>
    <col min="4611" max="4611" width="6.5703125" style="193" customWidth="1"/>
    <col min="4612" max="4612" width="6.140625" style="193" customWidth="1"/>
    <col min="4613" max="4613" width="11.5703125" style="193" customWidth="1"/>
    <col min="4614" max="4614" width="13.85546875" style="193" customWidth="1"/>
    <col min="4615" max="4864" width="9.140625" style="193"/>
    <col min="4865" max="4865" width="3.5703125" style="193" bestFit="1" customWidth="1"/>
    <col min="4866" max="4866" width="46.140625" style="193" customWidth="1"/>
    <col min="4867" max="4867" width="6.5703125" style="193" customWidth="1"/>
    <col min="4868" max="4868" width="6.140625" style="193" customWidth="1"/>
    <col min="4869" max="4869" width="11.5703125" style="193" customWidth="1"/>
    <col min="4870" max="4870" width="13.85546875" style="193" customWidth="1"/>
    <col min="4871" max="5120" width="9.140625" style="193"/>
    <col min="5121" max="5121" width="3.5703125" style="193" bestFit="1" customWidth="1"/>
    <col min="5122" max="5122" width="46.140625" style="193" customWidth="1"/>
    <col min="5123" max="5123" width="6.5703125" style="193" customWidth="1"/>
    <col min="5124" max="5124" width="6.140625" style="193" customWidth="1"/>
    <col min="5125" max="5125" width="11.5703125" style="193" customWidth="1"/>
    <col min="5126" max="5126" width="13.85546875" style="193" customWidth="1"/>
    <col min="5127" max="5376" width="9.140625" style="193"/>
    <col min="5377" max="5377" width="3.5703125" style="193" bestFit="1" customWidth="1"/>
    <col min="5378" max="5378" width="46.140625" style="193" customWidth="1"/>
    <col min="5379" max="5379" width="6.5703125" style="193" customWidth="1"/>
    <col min="5380" max="5380" width="6.140625" style="193" customWidth="1"/>
    <col min="5381" max="5381" width="11.5703125" style="193" customWidth="1"/>
    <col min="5382" max="5382" width="13.85546875" style="193" customWidth="1"/>
    <col min="5383" max="5632" width="9.140625" style="193"/>
    <col min="5633" max="5633" width="3.5703125" style="193" bestFit="1" customWidth="1"/>
    <col min="5634" max="5634" width="46.140625" style="193" customWidth="1"/>
    <col min="5635" max="5635" width="6.5703125" style="193" customWidth="1"/>
    <col min="5636" max="5636" width="6.140625" style="193" customWidth="1"/>
    <col min="5637" max="5637" width="11.5703125" style="193" customWidth="1"/>
    <col min="5638" max="5638" width="13.85546875" style="193" customWidth="1"/>
    <col min="5639" max="5888" width="9.140625" style="193"/>
    <col min="5889" max="5889" width="3.5703125" style="193" bestFit="1" customWidth="1"/>
    <col min="5890" max="5890" width="46.140625" style="193" customWidth="1"/>
    <col min="5891" max="5891" width="6.5703125" style="193" customWidth="1"/>
    <col min="5892" max="5892" width="6.140625" style="193" customWidth="1"/>
    <col min="5893" max="5893" width="11.5703125" style="193" customWidth="1"/>
    <col min="5894" max="5894" width="13.85546875" style="193" customWidth="1"/>
    <col min="5895" max="6144" width="9.140625" style="193"/>
    <col min="6145" max="6145" width="3.5703125" style="193" bestFit="1" customWidth="1"/>
    <col min="6146" max="6146" width="46.140625" style="193" customWidth="1"/>
    <col min="6147" max="6147" width="6.5703125" style="193" customWidth="1"/>
    <col min="6148" max="6148" width="6.140625" style="193" customWidth="1"/>
    <col min="6149" max="6149" width="11.5703125" style="193" customWidth="1"/>
    <col min="6150" max="6150" width="13.85546875" style="193" customWidth="1"/>
    <col min="6151" max="6400" width="9.140625" style="193"/>
    <col min="6401" max="6401" width="3.5703125" style="193" bestFit="1" customWidth="1"/>
    <col min="6402" max="6402" width="46.140625" style="193" customWidth="1"/>
    <col min="6403" max="6403" width="6.5703125" style="193" customWidth="1"/>
    <col min="6404" max="6404" width="6.140625" style="193" customWidth="1"/>
    <col min="6405" max="6405" width="11.5703125" style="193" customWidth="1"/>
    <col min="6406" max="6406" width="13.85546875" style="193" customWidth="1"/>
    <col min="6407" max="6656" width="9.140625" style="193"/>
    <col min="6657" max="6657" width="3.5703125" style="193" bestFit="1" customWidth="1"/>
    <col min="6658" max="6658" width="46.140625" style="193" customWidth="1"/>
    <col min="6659" max="6659" width="6.5703125" style="193" customWidth="1"/>
    <col min="6660" max="6660" width="6.140625" style="193" customWidth="1"/>
    <col min="6661" max="6661" width="11.5703125" style="193" customWidth="1"/>
    <col min="6662" max="6662" width="13.85546875" style="193" customWidth="1"/>
    <col min="6663" max="6912" width="9.140625" style="193"/>
    <col min="6913" max="6913" width="3.5703125" style="193" bestFit="1" customWidth="1"/>
    <col min="6914" max="6914" width="46.140625" style="193" customWidth="1"/>
    <col min="6915" max="6915" width="6.5703125" style="193" customWidth="1"/>
    <col min="6916" max="6916" width="6.140625" style="193" customWidth="1"/>
    <col min="6917" max="6917" width="11.5703125" style="193" customWidth="1"/>
    <col min="6918" max="6918" width="13.85546875" style="193" customWidth="1"/>
    <col min="6919" max="7168" width="9.140625" style="193"/>
    <col min="7169" max="7169" width="3.5703125" style="193" bestFit="1" customWidth="1"/>
    <col min="7170" max="7170" width="46.140625" style="193" customWidth="1"/>
    <col min="7171" max="7171" width="6.5703125" style="193" customWidth="1"/>
    <col min="7172" max="7172" width="6.140625" style="193" customWidth="1"/>
    <col min="7173" max="7173" width="11.5703125" style="193" customWidth="1"/>
    <col min="7174" max="7174" width="13.85546875" style="193" customWidth="1"/>
    <col min="7175" max="7424" width="9.140625" style="193"/>
    <col min="7425" max="7425" width="3.5703125" style="193" bestFit="1" customWidth="1"/>
    <col min="7426" max="7426" width="46.140625" style="193" customWidth="1"/>
    <col min="7427" max="7427" width="6.5703125" style="193" customWidth="1"/>
    <col min="7428" max="7428" width="6.140625" style="193" customWidth="1"/>
    <col min="7429" max="7429" width="11.5703125" style="193" customWidth="1"/>
    <col min="7430" max="7430" width="13.85546875" style="193" customWidth="1"/>
    <col min="7431" max="7680" width="9.140625" style="193"/>
    <col min="7681" max="7681" width="3.5703125" style="193" bestFit="1" customWidth="1"/>
    <col min="7682" max="7682" width="46.140625" style="193" customWidth="1"/>
    <col min="7683" max="7683" width="6.5703125" style="193" customWidth="1"/>
    <col min="7684" max="7684" width="6.140625" style="193" customWidth="1"/>
    <col min="7685" max="7685" width="11.5703125" style="193" customWidth="1"/>
    <col min="7686" max="7686" width="13.85546875" style="193" customWidth="1"/>
    <col min="7687" max="7936" width="9.140625" style="193"/>
    <col min="7937" max="7937" width="3.5703125" style="193" bestFit="1" customWidth="1"/>
    <col min="7938" max="7938" width="46.140625" style="193" customWidth="1"/>
    <col min="7939" max="7939" width="6.5703125" style="193" customWidth="1"/>
    <col min="7940" max="7940" width="6.140625" style="193" customWidth="1"/>
    <col min="7941" max="7941" width="11.5703125" style="193" customWidth="1"/>
    <col min="7942" max="7942" width="13.85546875" style="193" customWidth="1"/>
    <col min="7943" max="8192" width="9.140625" style="193"/>
    <col min="8193" max="8193" width="3.5703125" style="193" bestFit="1" customWidth="1"/>
    <col min="8194" max="8194" width="46.140625" style="193" customWidth="1"/>
    <col min="8195" max="8195" width="6.5703125" style="193" customWidth="1"/>
    <col min="8196" max="8196" width="6.140625" style="193" customWidth="1"/>
    <col min="8197" max="8197" width="11.5703125" style="193" customWidth="1"/>
    <col min="8198" max="8198" width="13.85546875" style="193" customWidth="1"/>
    <col min="8199" max="8448" width="9.140625" style="193"/>
    <col min="8449" max="8449" width="3.5703125" style="193" bestFit="1" customWidth="1"/>
    <col min="8450" max="8450" width="46.140625" style="193" customWidth="1"/>
    <col min="8451" max="8451" width="6.5703125" style="193" customWidth="1"/>
    <col min="8452" max="8452" width="6.140625" style="193" customWidth="1"/>
    <col min="8453" max="8453" width="11.5703125" style="193" customWidth="1"/>
    <col min="8454" max="8454" width="13.85546875" style="193" customWidth="1"/>
    <col min="8455" max="8704" width="9.140625" style="193"/>
    <col min="8705" max="8705" width="3.5703125" style="193" bestFit="1" customWidth="1"/>
    <col min="8706" max="8706" width="46.140625" style="193" customWidth="1"/>
    <col min="8707" max="8707" width="6.5703125" style="193" customWidth="1"/>
    <col min="8708" max="8708" width="6.140625" style="193" customWidth="1"/>
    <col min="8709" max="8709" width="11.5703125" style="193" customWidth="1"/>
    <col min="8710" max="8710" width="13.85546875" style="193" customWidth="1"/>
    <col min="8711" max="8960" width="9.140625" style="193"/>
    <col min="8961" max="8961" width="3.5703125" style="193" bestFit="1" customWidth="1"/>
    <col min="8962" max="8962" width="46.140625" style="193" customWidth="1"/>
    <col min="8963" max="8963" width="6.5703125" style="193" customWidth="1"/>
    <col min="8964" max="8964" width="6.140625" style="193" customWidth="1"/>
    <col min="8965" max="8965" width="11.5703125" style="193" customWidth="1"/>
    <col min="8966" max="8966" width="13.85546875" style="193" customWidth="1"/>
    <col min="8967" max="9216" width="9.140625" style="193"/>
    <col min="9217" max="9217" width="3.5703125" style="193" bestFit="1" customWidth="1"/>
    <col min="9218" max="9218" width="46.140625" style="193" customWidth="1"/>
    <col min="9219" max="9219" width="6.5703125" style="193" customWidth="1"/>
    <col min="9220" max="9220" width="6.140625" style="193" customWidth="1"/>
    <col min="9221" max="9221" width="11.5703125" style="193" customWidth="1"/>
    <col min="9222" max="9222" width="13.85546875" style="193" customWidth="1"/>
    <col min="9223" max="9472" width="9.140625" style="193"/>
    <col min="9473" max="9473" width="3.5703125" style="193" bestFit="1" customWidth="1"/>
    <col min="9474" max="9474" width="46.140625" style="193" customWidth="1"/>
    <col min="9475" max="9475" width="6.5703125" style="193" customWidth="1"/>
    <col min="9476" max="9476" width="6.140625" style="193" customWidth="1"/>
    <col min="9477" max="9477" width="11.5703125" style="193" customWidth="1"/>
    <col min="9478" max="9478" width="13.85546875" style="193" customWidth="1"/>
    <col min="9479" max="9728" width="9.140625" style="193"/>
    <col min="9729" max="9729" width="3.5703125" style="193" bestFit="1" customWidth="1"/>
    <col min="9730" max="9730" width="46.140625" style="193" customWidth="1"/>
    <col min="9731" max="9731" width="6.5703125" style="193" customWidth="1"/>
    <col min="9732" max="9732" width="6.140625" style="193" customWidth="1"/>
    <col min="9733" max="9733" width="11.5703125" style="193" customWidth="1"/>
    <col min="9734" max="9734" width="13.85546875" style="193" customWidth="1"/>
    <col min="9735" max="9984" width="9.140625" style="193"/>
    <col min="9985" max="9985" width="3.5703125" style="193" bestFit="1" customWidth="1"/>
    <col min="9986" max="9986" width="46.140625" style="193" customWidth="1"/>
    <col min="9987" max="9987" width="6.5703125" style="193" customWidth="1"/>
    <col min="9988" max="9988" width="6.140625" style="193" customWidth="1"/>
    <col min="9989" max="9989" width="11.5703125" style="193" customWidth="1"/>
    <col min="9990" max="9990" width="13.85546875" style="193" customWidth="1"/>
    <col min="9991" max="10240" width="9.140625" style="193"/>
    <col min="10241" max="10241" width="3.5703125" style="193" bestFit="1" customWidth="1"/>
    <col min="10242" max="10242" width="46.140625" style="193" customWidth="1"/>
    <col min="10243" max="10243" width="6.5703125" style="193" customWidth="1"/>
    <col min="10244" max="10244" width="6.140625" style="193" customWidth="1"/>
    <col min="10245" max="10245" width="11.5703125" style="193" customWidth="1"/>
    <col min="10246" max="10246" width="13.85546875" style="193" customWidth="1"/>
    <col min="10247" max="10496" width="9.140625" style="193"/>
    <col min="10497" max="10497" width="3.5703125" style="193" bestFit="1" customWidth="1"/>
    <col min="10498" max="10498" width="46.140625" style="193" customWidth="1"/>
    <col min="10499" max="10499" width="6.5703125" style="193" customWidth="1"/>
    <col min="10500" max="10500" width="6.140625" style="193" customWidth="1"/>
    <col min="10501" max="10501" width="11.5703125" style="193" customWidth="1"/>
    <col min="10502" max="10502" width="13.85546875" style="193" customWidth="1"/>
    <col min="10503" max="10752" width="9.140625" style="193"/>
    <col min="10753" max="10753" width="3.5703125" style="193" bestFit="1" customWidth="1"/>
    <col min="10754" max="10754" width="46.140625" style="193" customWidth="1"/>
    <col min="10755" max="10755" width="6.5703125" style="193" customWidth="1"/>
    <col min="10756" max="10756" width="6.140625" style="193" customWidth="1"/>
    <col min="10757" max="10757" width="11.5703125" style="193" customWidth="1"/>
    <col min="10758" max="10758" width="13.85546875" style="193" customWidth="1"/>
    <col min="10759" max="11008" width="9.140625" style="193"/>
    <col min="11009" max="11009" width="3.5703125" style="193" bestFit="1" customWidth="1"/>
    <col min="11010" max="11010" width="46.140625" style="193" customWidth="1"/>
    <col min="11011" max="11011" width="6.5703125" style="193" customWidth="1"/>
    <col min="11012" max="11012" width="6.140625" style="193" customWidth="1"/>
    <col min="11013" max="11013" width="11.5703125" style="193" customWidth="1"/>
    <col min="11014" max="11014" width="13.85546875" style="193" customWidth="1"/>
    <col min="11015" max="11264" width="9.140625" style="193"/>
    <col min="11265" max="11265" width="3.5703125" style="193" bestFit="1" customWidth="1"/>
    <col min="11266" max="11266" width="46.140625" style="193" customWidth="1"/>
    <col min="11267" max="11267" width="6.5703125" style="193" customWidth="1"/>
    <col min="11268" max="11268" width="6.140625" style="193" customWidth="1"/>
    <col min="11269" max="11269" width="11.5703125" style="193" customWidth="1"/>
    <col min="11270" max="11270" width="13.85546875" style="193" customWidth="1"/>
    <col min="11271" max="11520" width="9.140625" style="193"/>
    <col min="11521" max="11521" width="3.5703125" style="193" bestFit="1" customWidth="1"/>
    <col min="11522" max="11522" width="46.140625" style="193" customWidth="1"/>
    <col min="11523" max="11523" width="6.5703125" style="193" customWidth="1"/>
    <col min="11524" max="11524" width="6.140625" style="193" customWidth="1"/>
    <col min="11525" max="11525" width="11.5703125" style="193" customWidth="1"/>
    <col min="11526" max="11526" width="13.85546875" style="193" customWidth="1"/>
    <col min="11527" max="11776" width="9.140625" style="193"/>
    <col min="11777" max="11777" width="3.5703125" style="193" bestFit="1" customWidth="1"/>
    <col min="11778" max="11778" width="46.140625" style="193" customWidth="1"/>
    <col min="11779" max="11779" width="6.5703125" style="193" customWidth="1"/>
    <col min="11780" max="11780" width="6.140625" style="193" customWidth="1"/>
    <col min="11781" max="11781" width="11.5703125" style="193" customWidth="1"/>
    <col min="11782" max="11782" width="13.85546875" style="193" customWidth="1"/>
    <col min="11783" max="12032" width="9.140625" style="193"/>
    <col min="12033" max="12033" width="3.5703125" style="193" bestFit="1" customWidth="1"/>
    <col min="12034" max="12034" width="46.140625" style="193" customWidth="1"/>
    <col min="12035" max="12035" width="6.5703125" style="193" customWidth="1"/>
    <col min="12036" max="12036" width="6.140625" style="193" customWidth="1"/>
    <col min="12037" max="12037" width="11.5703125" style="193" customWidth="1"/>
    <col min="12038" max="12038" width="13.85546875" style="193" customWidth="1"/>
    <col min="12039" max="12288" width="9.140625" style="193"/>
    <col min="12289" max="12289" width="3.5703125" style="193" bestFit="1" customWidth="1"/>
    <col min="12290" max="12290" width="46.140625" style="193" customWidth="1"/>
    <col min="12291" max="12291" width="6.5703125" style="193" customWidth="1"/>
    <col min="12292" max="12292" width="6.140625" style="193" customWidth="1"/>
    <col min="12293" max="12293" width="11.5703125" style="193" customWidth="1"/>
    <col min="12294" max="12294" width="13.85546875" style="193" customWidth="1"/>
    <col min="12295" max="12544" width="9.140625" style="193"/>
    <col min="12545" max="12545" width="3.5703125" style="193" bestFit="1" customWidth="1"/>
    <col min="12546" max="12546" width="46.140625" style="193" customWidth="1"/>
    <col min="12547" max="12547" width="6.5703125" style="193" customWidth="1"/>
    <col min="12548" max="12548" width="6.140625" style="193" customWidth="1"/>
    <col min="12549" max="12549" width="11.5703125" style="193" customWidth="1"/>
    <col min="12550" max="12550" width="13.85546875" style="193" customWidth="1"/>
    <col min="12551" max="12800" width="9.140625" style="193"/>
    <col min="12801" max="12801" width="3.5703125" style="193" bestFit="1" customWidth="1"/>
    <col min="12802" max="12802" width="46.140625" style="193" customWidth="1"/>
    <col min="12803" max="12803" width="6.5703125" style="193" customWidth="1"/>
    <col min="12804" max="12804" width="6.140625" style="193" customWidth="1"/>
    <col min="12805" max="12805" width="11.5703125" style="193" customWidth="1"/>
    <col min="12806" max="12806" width="13.85546875" style="193" customWidth="1"/>
    <col min="12807" max="13056" width="9.140625" style="193"/>
    <col min="13057" max="13057" width="3.5703125" style="193" bestFit="1" customWidth="1"/>
    <col min="13058" max="13058" width="46.140625" style="193" customWidth="1"/>
    <col min="13059" max="13059" width="6.5703125" style="193" customWidth="1"/>
    <col min="13060" max="13060" width="6.140625" style="193" customWidth="1"/>
    <col min="13061" max="13061" width="11.5703125" style="193" customWidth="1"/>
    <col min="13062" max="13062" width="13.85546875" style="193" customWidth="1"/>
    <col min="13063" max="13312" width="9.140625" style="193"/>
    <col min="13313" max="13313" width="3.5703125" style="193" bestFit="1" customWidth="1"/>
    <col min="13314" max="13314" width="46.140625" style="193" customWidth="1"/>
    <col min="13315" max="13315" width="6.5703125" style="193" customWidth="1"/>
    <col min="13316" max="13316" width="6.140625" style="193" customWidth="1"/>
    <col min="13317" max="13317" width="11.5703125" style="193" customWidth="1"/>
    <col min="13318" max="13318" width="13.85546875" style="193" customWidth="1"/>
    <col min="13319" max="13568" width="9.140625" style="193"/>
    <col min="13569" max="13569" width="3.5703125" style="193" bestFit="1" customWidth="1"/>
    <col min="13570" max="13570" width="46.140625" style="193" customWidth="1"/>
    <col min="13571" max="13571" width="6.5703125" style="193" customWidth="1"/>
    <col min="13572" max="13572" width="6.140625" style="193" customWidth="1"/>
    <col min="13573" max="13573" width="11.5703125" style="193" customWidth="1"/>
    <col min="13574" max="13574" width="13.85546875" style="193" customWidth="1"/>
    <col min="13575" max="13824" width="9.140625" style="193"/>
    <col min="13825" max="13825" width="3.5703125" style="193" bestFit="1" customWidth="1"/>
    <col min="13826" max="13826" width="46.140625" style="193" customWidth="1"/>
    <col min="13827" max="13827" width="6.5703125" style="193" customWidth="1"/>
    <col min="13828" max="13828" width="6.140625" style="193" customWidth="1"/>
    <col min="13829" max="13829" width="11.5703125" style="193" customWidth="1"/>
    <col min="13830" max="13830" width="13.85546875" style="193" customWidth="1"/>
    <col min="13831" max="14080" width="9.140625" style="193"/>
    <col min="14081" max="14081" width="3.5703125" style="193" bestFit="1" customWidth="1"/>
    <col min="14082" max="14082" width="46.140625" style="193" customWidth="1"/>
    <col min="14083" max="14083" width="6.5703125" style="193" customWidth="1"/>
    <col min="14084" max="14084" width="6.140625" style="193" customWidth="1"/>
    <col min="14085" max="14085" width="11.5703125" style="193" customWidth="1"/>
    <col min="14086" max="14086" width="13.85546875" style="193" customWidth="1"/>
    <col min="14087" max="14336" width="9.140625" style="193"/>
    <col min="14337" max="14337" width="3.5703125" style="193" bestFit="1" customWidth="1"/>
    <col min="14338" max="14338" width="46.140625" style="193" customWidth="1"/>
    <col min="14339" max="14339" width="6.5703125" style="193" customWidth="1"/>
    <col min="14340" max="14340" width="6.140625" style="193" customWidth="1"/>
    <col min="14341" max="14341" width="11.5703125" style="193" customWidth="1"/>
    <col min="14342" max="14342" width="13.85546875" style="193" customWidth="1"/>
    <col min="14343" max="14592" width="9.140625" style="193"/>
    <col min="14593" max="14593" width="3.5703125" style="193" bestFit="1" customWidth="1"/>
    <col min="14594" max="14594" width="46.140625" style="193" customWidth="1"/>
    <col min="14595" max="14595" width="6.5703125" style="193" customWidth="1"/>
    <col min="14596" max="14596" width="6.140625" style="193" customWidth="1"/>
    <col min="14597" max="14597" width="11.5703125" style="193" customWidth="1"/>
    <col min="14598" max="14598" width="13.85546875" style="193" customWidth="1"/>
    <col min="14599" max="14848" width="9.140625" style="193"/>
    <col min="14849" max="14849" width="3.5703125" style="193" bestFit="1" customWidth="1"/>
    <col min="14850" max="14850" width="46.140625" style="193" customWidth="1"/>
    <col min="14851" max="14851" width="6.5703125" style="193" customWidth="1"/>
    <col min="14852" max="14852" width="6.140625" style="193" customWidth="1"/>
    <col min="14853" max="14853" width="11.5703125" style="193" customWidth="1"/>
    <col min="14854" max="14854" width="13.85546875" style="193" customWidth="1"/>
    <col min="14855" max="15104" width="9.140625" style="193"/>
    <col min="15105" max="15105" width="3.5703125" style="193" bestFit="1" customWidth="1"/>
    <col min="15106" max="15106" width="46.140625" style="193" customWidth="1"/>
    <col min="15107" max="15107" width="6.5703125" style="193" customWidth="1"/>
    <col min="15108" max="15108" width="6.140625" style="193" customWidth="1"/>
    <col min="15109" max="15109" width="11.5703125" style="193" customWidth="1"/>
    <col min="15110" max="15110" width="13.85546875" style="193" customWidth="1"/>
    <col min="15111" max="15360" width="9.140625" style="193"/>
    <col min="15361" max="15361" width="3.5703125" style="193" bestFit="1" customWidth="1"/>
    <col min="15362" max="15362" width="46.140625" style="193" customWidth="1"/>
    <col min="15363" max="15363" width="6.5703125" style="193" customWidth="1"/>
    <col min="15364" max="15364" width="6.140625" style="193" customWidth="1"/>
    <col min="15365" max="15365" width="11.5703125" style="193" customWidth="1"/>
    <col min="15366" max="15366" width="13.85546875" style="193" customWidth="1"/>
    <col min="15367" max="15616" width="9.140625" style="193"/>
    <col min="15617" max="15617" width="3.5703125" style="193" bestFit="1" customWidth="1"/>
    <col min="15618" max="15618" width="46.140625" style="193" customWidth="1"/>
    <col min="15619" max="15619" width="6.5703125" style="193" customWidth="1"/>
    <col min="15620" max="15620" width="6.140625" style="193" customWidth="1"/>
    <col min="15621" max="15621" width="11.5703125" style="193" customWidth="1"/>
    <col min="15622" max="15622" width="13.85546875" style="193" customWidth="1"/>
    <col min="15623" max="15872" width="9.140625" style="193"/>
    <col min="15873" max="15873" width="3.5703125" style="193" bestFit="1" customWidth="1"/>
    <col min="15874" max="15874" width="46.140625" style="193" customWidth="1"/>
    <col min="15875" max="15875" width="6.5703125" style="193" customWidth="1"/>
    <col min="15876" max="15876" width="6.140625" style="193" customWidth="1"/>
    <col min="15877" max="15877" width="11.5703125" style="193" customWidth="1"/>
    <col min="15878" max="15878" width="13.85546875" style="193" customWidth="1"/>
    <col min="15879" max="16128" width="9.140625" style="193"/>
    <col min="16129" max="16129" width="3.5703125" style="193" bestFit="1" customWidth="1"/>
    <col min="16130" max="16130" width="46.140625" style="193" customWidth="1"/>
    <col min="16131" max="16131" width="6.5703125" style="193" customWidth="1"/>
    <col min="16132" max="16132" width="6.140625" style="193" customWidth="1"/>
    <col min="16133" max="16133" width="11.5703125" style="193" customWidth="1"/>
    <col min="16134" max="16134" width="13.85546875" style="193" customWidth="1"/>
    <col min="16135" max="16384" width="9.140625" style="193"/>
  </cols>
  <sheetData>
    <row r="1" spans="1:9" ht="15.75" x14ac:dyDescent="0.25">
      <c r="A1" s="98" t="s">
        <v>114</v>
      </c>
      <c r="B1" s="99" t="s">
        <v>115</v>
      </c>
    </row>
    <row r="3" spans="1:9" s="229" customFormat="1" ht="128.25" x14ac:dyDescent="0.25">
      <c r="A3" s="237">
        <v>1</v>
      </c>
      <c r="B3" s="248" t="s">
        <v>116</v>
      </c>
      <c r="C3" s="186"/>
      <c r="D3" s="186"/>
      <c r="E3" s="255"/>
      <c r="F3" s="379"/>
      <c r="H3" s="238"/>
    </row>
    <row r="4" spans="1:9" x14ac:dyDescent="0.25">
      <c r="B4" s="100" t="s">
        <v>117</v>
      </c>
      <c r="C4" s="186"/>
      <c r="D4" s="186"/>
      <c r="E4" s="256"/>
    </row>
    <row r="5" spans="1:9" x14ac:dyDescent="0.25">
      <c r="B5" s="100" t="s">
        <v>118</v>
      </c>
      <c r="C5" s="186"/>
      <c r="D5" s="186"/>
      <c r="E5" s="256"/>
    </row>
    <row r="6" spans="1:9" x14ac:dyDescent="0.25">
      <c r="B6" s="100" t="s">
        <v>122</v>
      </c>
      <c r="C6" s="186" t="s">
        <v>105</v>
      </c>
      <c r="D6" s="186">
        <v>4</v>
      </c>
      <c r="E6" s="350"/>
      <c r="F6" s="378">
        <f>D6*E6</f>
        <v>0</v>
      </c>
    </row>
    <row r="7" spans="1:9" x14ac:dyDescent="0.25">
      <c r="B7" s="183"/>
      <c r="C7" s="186"/>
      <c r="D7" s="186"/>
    </row>
    <row r="8" spans="1:9" ht="142.5" x14ac:dyDescent="0.25">
      <c r="A8" s="190">
        <v>2</v>
      </c>
      <c r="B8" s="248" t="s">
        <v>120</v>
      </c>
      <c r="C8" s="186"/>
      <c r="D8" s="186"/>
    </row>
    <row r="9" spans="1:9" x14ac:dyDescent="0.25">
      <c r="B9" s="100" t="s">
        <v>117</v>
      </c>
      <c r="C9" s="186"/>
      <c r="D9" s="186"/>
    </row>
    <row r="10" spans="1:9" x14ac:dyDescent="0.25">
      <c r="B10" s="100" t="s">
        <v>121</v>
      </c>
      <c r="C10" s="186"/>
      <c r="D10" s="186"/>
      <c r="H10" s="246"/>
      <c r="I10" s="191"/>
    </row>
    <row r="11" spans="1:9" x14ac:dyDescent="0.25">
      <c r="B11" s="100" t="s">
        <v>150</v>
      </c>
      <c r="C11" s="186" t="s">
        <v>105</v>
      </c>
      <c r="D11" s="186">
        <v>2</v>
      </c>
      <c r="E11" s="350"/>
      <c r="F11" s="378">
        <f>D11*E11</f>
        <v>0</v>
      </c>
    </row>
    <row r="12" spans="1:9" x14ac:dyDescent="0.25">
      <c r="B12" s="183"/>
      <c r="C12" s="186"/>
      <c r="D12" s="186"/>
    </row>
    <row r="13" spans="1:9" ht="71.25" x14ac:dyDescent="0.25">
      <c r="A13" s="190">
        <v>3</v>
      </c>
      <c r="B13" s="248" t="s">
        <v>123</v>
      </c>
      <c r="C13" s="186"/>
      <c r="D13" s="186"/>
    </row>
    <row r="14" spans="1:9" x14ac:dyDescent="0.25">
      <c r="B14" s="100" t="s">
        <v>124</v>
      </c>
      <c r="C14" s="186" t="s">
        <v>125</v>
      </c>
      <c r="D14" s="186">
        <v>15</v>
      </c>
      <c r="E14" s="350"/>
      <c r="F14" s="378">
        <f>D14*E14</f>
        <v>0</v>
      </c>
      <c r="H14" s="246"/>
      <c r="I14" s="191"/>
    </row>
    <row r="15" spans="1:9" x14ac:dyDescent="0.25">
      <c r="B15" s="100" t="s">
        <v>117</v>
      </c>
      <c r="C15" s="186"/>
      <c r="D15" s="186"/>
    </row>
    <row r="16" spans="1:9" x14ac:dyDescent="0.25">
      <c r="B16" s="100" t="s">
        <v>126</v>
      </c>
      <c r="C16" s="186"/>
      <c r="D16" s="186"/>
    </row>
    <row r="17" spans="1:9" x14ac:dyDescent="0.25">
      <c r="B17" s="100"/>
      <c r="C17" s="186"/>
      <c r="D17" s="186"/>
    </row>
    <row r="18" spans="1:9" ht="30" customHeight="1" x14ac:dyDescent="0.25">
      <c r="A18" s="190">
        <v>4</v>
      </c>
      <c r="B18" s="248" t="s">
        <v>287</v>
      </c>
      <c r="C18" s="193"/>
      <c r="D18" s="193"/>
      <c r="E18" s="193"/>
      <c r="F18" s="381"/>
      <c r="H18" s="246"/>
      <c r="I18" s="191"/>
    </row>
    <row r="19" spans="1:9" ht="17.25" x14ac:dyDescent="0.25">
      <c r="B19" s="248" t="s">
        <v>288</v>
      </c>
      <c r="C19" s="186" t="s">
        <v>166</v>
      </c>
      <c r="D19" s="186">
        <v>34</v>
      </c>
      <c r="E19" s="350"/>
      <c r="F19" s="378">
        <f>D19*E19</f>
        <v>0</v>
      </c>
      <c r="H19" s="246"/>
      <c r="I19" s="191"/>
    </row>
    <row r="20" spans="1:9" x14ac:dyDescent="0.25">
      <c r="B20" s="183"/>
      <c r="C20" s="186"/>
      <c r="D20" s="186"/>
    </row>
    <row r="21" spans="1:9" ht="30" customHeight="1" x14ac:dyDescent="0.25">
      <c r="A21" s="190">
        <v>5</v>
      </c>
      <c r="B21" s="248" t="s">
        <v>128</v>
      </c>
      <c r="C21" s="186"/>
      <c r="D21" s="186"/>
    </row>
    <row r="22" spans="1:9" x14ac:dyDescent="0.25">
      <c r="B22" s="100" t="s">
        <v>117</v>
      </c>
      <c r="C22" s="186"/>
      <c r="D22" s="186"/>
      <c r="H22" s="249"/>
    </row>
    <row r="23" spans="1:9" x14ac:dyDescent="0.25">
      <c r="B23" s="100" t="s">
        <v>129</v>
      </c>
      <c r="C23" s="186" t="s">
        <v>102</v>
      </c>
      <c r="D23" s="186">
        <v>1</v>
      </c>
      <c r="E23" s="350"/>
      <c r="F23" s="378">
        <f>D23*E23</f>
        <v>0</v>
      </c>
      <c r="H23" s="246"/>
      <c r="I23" s="191"/>
    </row>
    <row r="24" spans="1:9" x14ac:dyDescent="0.25">
      <c r="B24" s="183"/>
      <c r="C24" s="186"/>
      <c r="D24" s="186"/>
    </row>
    <row r="25" spans="1:9" ht="57" x14ac:dyDescent="0.25">
      <c r="A25" s="190">
        <v>6</v>
      </c>
      <c r="B25" s="248" t="s">
        <v>130</v>
      </c>
      <c r="C25" s="186"/>
      <c r="D25" s="186"/>
    </row>
    <row r="26" spans="1:9" ht="28.5" x14ac:dyDescent="0.25">
      <c r="B26" s="248" t="s">
        <v>131</v>
      </c>
      <c r="C26" s="193"/>
      <c r="D26" s="193"/>
      <c r="E26" s="193"/>
      <c r="F26" s="381"/>
      <c r="H26" s="246"/>
      <c r="I26" s="191"/>
    </row>
    <row r="27" spans="1:9" x14ac:dyDescent="0.25">
      <c r="B27" s="248"/>
      <c r="C27" s="186" t="s">
        <v>102</v>
      </c>
      <c r="D27" s="186">
        <v>1</v>
      </c>
      <c r="E27" s="350"/>
      <c r="F27" s="378">
        <f>D27*E27</f>
        <v>0</v>
      </c>
      <c r="H27" s="246"/>
      <c r="I27" s="191"/>
    </row>
    <row r="28" spans="1:9" x14ac:dyDescent="0.25">
      <c r="B28" s="183"/>
      <c r="C28" s="186"/>
      <c r="D28" s="186"/>
    </row>
    <row r="29" spans="1:9" ht="42.75" x14ac:dyDescent="0.25">
      <c r="A29" s="190">
        <v>7</v>
      </c>
      <c r="B29" s="248" t="s">
        <v>132</v>
      </c>
      <c r="C29" s="193"/>
      <c r="D29" s="193"/>
      <c r="E29" s="193"/>
      <c r="F29" s="381"/>
    </row>
    <row r="30" spans="1:9" x14ac:dyDescent="0.25">
      <c r="B30" s="248"/>
      <c r="C30" s="186" t="s">
        <v>102</v>
      </c>
      <c r="D30" s="186">
        <v>1</v>
      </c>
      <c r="E30" s="350"/>
      <c r="F30" s="378">
        <f>D30*E30</f>
        <v>0</v>
      </c>
    </row>
    <row r="31" spans="1:9" x14ac:dyDescent="0.25">
      <c r="A31" s="250"/>
      <c r="B31" s="257"/>
      <c r="C31" s="258"/>
      <c r="D31" s="258"/>
      <c r="E31" s="258"/>
      <c r="F31" s="382"/>
    </row>
    <row r="32" spans="1:9" x14ac:dyDescent="0.25">
      <c r="A32" s="259"/>
      <c r="B32" s="260" t="s">
        <v>113</v>
      </c>
      <c r="C32" s="224"/>
      <c r="D32" s="224"/>
      <c r="E32" s="224"/>
      <c r="F32" s="396">
        <f>SUM(F3:F30)</f>
        <v>0</v>
      </c>
    </row>
    <row r="33" spans="1:6" x14ac:dyDescent="0.25">
      <c r="A33" s="261"/>
      <c r="B33" s="231"/>
      <c r="C33" s="224"/>
      <c r="D33" s="224"/>
      <c r="E33" s="224"/>
      <c r="F33" s="379"/>
    </row>
  </sheetData>
  <sheetProtection password="E8FD" sheet="1" objects="1" scenarios="1"/>
  <pageMargins left="0.9055118110236221" right="0.31496062992125984" top="0.94488188976377963" bottom="0.94488188976377963" header="0.31496062992125984" footer="0.31496062992125984"/>
  <pageSetup paperSize="9" orientation="portrait" r:id="rId1"/>
  <headerFooter>
    <oddHeader>&amp;COŠPP, telovadnica Muta</oddHeader>
    <oddFooter>&amp;C&amp;A&amp;R&amp;P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election activeCell="B5" sqref="B5"/>
    </sheetView>
  </sheetViews>
  <sheetFormatPr defaultColWidth="9.140625" defaultRowHeight="15" x14ac:dyDescent="0.25"/>
  <cols>
    <col min="1" max="1" width="3.5703125" style="190" bestFit="1" customWidth="1"/>
    <col min="2" max="2" width="46.140625" style="227" customWidth="1"/>
    <col min="3" max="3" width="6.5703125" style="227" customWidth="1"/>
    <col min="4" max="4" width="6.140625" style="191" customWidth="1"/>
    <col min="5" max="5" width="11.5703125" style="191" customWidth="1"/>
    <col min="6" max="6" width="13.85546875" style="378" customWidth="1"/>
    <col min="7" max="7" width="9.140625" style="193"/>
    <col min="8" max="8" width="12.85546875" style="194" customWidth="1"/>
    <col min="9" max="9" width="3.28515625" style="193" customWidth="1"/>
    <col min="10" max="256" width="9.140625" style="193"/>
    <col min="257" max="257" width="3.5703125" style="193" bestFit="1" customWidth="1"/>
    <col min="258" max="258" width="46.140625" style="193" customWidth="1"/>
    <col min="259" max="259" width="6.5703125" style="193" customWidth="1"/>
    <col min="260" max="260" width="6.140625" style="193" customWidth="1"/>
    <col min="261" max="261" width="11.5703125" style="193" customWidth="1"/>
    <col min="262" max="262" width="13.85546875" style="193" customWidth="1"/>
    <col min="263" max="512" width="9.140625" style="193"/>
    <col min="513" max="513" width="3.5703125" style="193" bestFit="1" customWidth="1"/>
    <col min="514" max="514" width="46.140625" style="193" customWidth="1"/>
    <col min="515" max="515" width="6.5703125" style="193" customWidth="1"/>
    <col min="516" max="516" width="6.140625" style="193" customWidth="1"/>
    <col min="517" max="517" width="11.5703125" style="193" customWidth="1"/>
    <col min="518" max="518" width="13.85546875" style="193" customWidth="1"/>
    <col min="519" max="768" width="9.140625" style="193"/>
    <col min="769" max="769" width="3.5703125" style="193" bestFit="1" customWidth="1"/>
    <col min="770" max="770" width="46.140625" style="193" customWidth="1"/>
    <col min="771" max="771" width="6.5703125" style="193" customWidth="1"/>
    <col min="772" max="772" width="6.140625" style="193" customWidth="1"/>
    <col min="773" max="773" width="11.5703125" style="193" customWidth="1"/>
    <col min="774" max="774" width="13.85546875" style="193" customWidth="1"/>
    <col min="775" max="1024" width="9.140625" style="193"/>
    <col min="1025" max="1025" width="3.5703125" style="193" bestFit="1" customWidth="1"/>
    <col min="1026" max="1026" width="46.140625" style="193" customWidth="1"/>
    <col min="1027" max="1027" width="6.5703125" style="193" customWidth="1"/>
    <col min="1028" max="1028" width="6.140625" style="193" customWidth="1"/>
    <col min="1029" max="1029" width="11.5703125" style="193" customWidth="1"/>
    <col min="1030" max="1030" width="13.85546875" style="193" customWidth="1"/>
    <col min="1031" max="1280" width="9.140625" style="193"/>
    <col min="1281" max="1281" width="3.5703125" style="193" bestFit="1" customWidth="1"/>
    <col min="1282" max="1282" width="46.140625" style="193" customWidth="1"/>
    <col min="1283" max="1283" width="6.5703125" style="193" customWidth="1"/>
    <col min="1284" max="1284" width="6.140625" style="193" customWidth="1"/>
    <col min="1285" max="1285" width="11.5703125" style="193" customWidth="1"/>
    <col min="1286" max="1286" width="13.85546875" style="193" customWidth="1"/>
    <col min="1287" max="1536" width="9.140625" style="193"/>
    <col min="1537" max="1537" width="3.5703125" style="193" bestFit="1" customWidth="1"/>
    <col min="1538" max="1538" width="46.140625" style="193" customWidth="1"/>
    <col min="1539" max="1539" width="6.5703125" style="193" customWidth="1"/>
    <col min="1540" max="1540" width="6.140625" style="193" customWidth="1"/>
    <col min="1541" max="1541" width="11.5703125" style="193" customWidth="1"/>
    <col min="1542" max="1542" width="13.85546875" style="193" customWidth="1"/>
    <col min="1543" max="1792" width="9.140625" style="193"/>
    <col min="1793" max="1793" width="3.5703125" style="193" bestFit="1" customWidth="1"/>
    <col min="1794" max="1794" width="46.140625" style="193" customWidth="1"/>
    <col min="1795" max="1795" width="6.5703125" style="193" customWidth="1"/>
    <col min="1796" max="1796" width="6.140625" style="193" customWidth="1"/>
    <col min="1797" max="1797" width="11.5703125" style="193" customWidth="1"/>
    <col min="1798" max="1798" width="13.85546875" style="193" customWidth="1"/>
    <col min="1799" max="2048" width="9.140625" style="193"/>
    <col min="2049" max="2049" width="3.5703125" style="193" bestFit="1" customWidth="1"/>
    <col min="2050" max="2050" width="46.140625" style="193" customWidth="1"/>
    <col min="2051" max="2051" width="6.5703125" style="193" customWidth="1"/>
    <col min="2052" max="2052" width="6.140625" style="193" customWidth="1"/>
    <col min="2053" max="2053" width="11.5703125" style="193" customWidth="1"/>
    <col min="2054" max="2054" width="13.85546875" style="193" customWidth="1"/>
    <col min="2055" max="2304" width="9.140625" style="193"/>
    <col min="2305" max="2305" width="3.5703125" style="193" bestFit="1" customWidth="1"/>
    <col min="2306" max="2306" width="46.140625" style="193" customWidth="1"/>
    <col min="2307" max="2307" width="6.5703125" style="193" customWidth="1"/>
    <col min="2308" max="2308" width="6.140625" style="193" customWidth="1"/>
    <col min="2309" max="2309" width="11.5703125" style="193" customWidth="1"/>
    <col min="2310" max="2310" width="13.85546875" style="193" customWidth="1"/>
    <col min="2311" max="2560" width="9.140625" style="193"/>
    <col min="2561" max="2561" width="3.5703125" style="193" bestFit="1" customWidth="1"/>
    <col min="2562" max="2562" width="46.140625" style="193" customWidth="1"/>
    <col min="2563" max="2563" width="6.5703125" style="193" customWidth="1"/>
    <col min="2564" max="2564" width="6.140625" style="193" customWidth="1"/>
    <col min="2565" max="2565" width="11.5703125" style="193" customWidth="1"/>
    <col min="2566" max="2566" width="13.85546875" style="193" customWidth="1"/>
    <col min="2567" max="2816" width="9.140625" style="193"/>
    <col min="2817" max="2817" width="3.5703125" style="193" bestFit="1" customWidth="1"/>
    <col min="2818" max="2818" width="46.140625" style="193" customWidth="1"/>
    <col min="2819" max="2819" width="6.5703125" style="193" customWidth="1"/>
    <col min="2820" max="2820" width="6.140625" style="193" customWidth="1"/>
    <col min="2821" max="2821" width="11.5703125" style="193" customWidth="1"/>
    <col min="2822" max="2822" width="13.85546875" style="193" customWidth="1"/>
    <col min="2823" max="3072" width="9.140625" style="193"/>
    <col min="3073" max="3073" width="3.5703125" style="193" bestFit="1" customWidth="1"/>
    <col min="3074" max="3074" width="46.140625" style="193" customWidth="1"/>
    <col min="3075" max="3075" width="6.5703125" style="193" customWidth="1"/>
    <col min="3076" max="3076" width="6.140625" style="193" customWidth="1"/>
    <col min="3077" max="3077" width="11.5703125" style="193" customWidth="1"/>
    <col min="3078" max="3078" width="13.85546875" style="193" customWidth="1"/>
    <col min="3079" max="3328" width="9.140625" style="193"/>
    <col min="3329" max="3329" width="3.5703125" style="193" bestFit="1" customWidth="1"/>
    <col min="3330" max="3330" width="46.140625" style="193" customWidth="1"/>
    <col min="3331" max="3331" width="6.5703125" style="193" customWidth="1"/>
    <col min="3332" max="3332" width="6.140625" style="193" customWidth="1"/>
    <col min="3333" max="3333" width="11.5703125" style="193" customWidth="1"/>
    <col min="3334" max="3334" width="13.85546875" style="193" customWidth="1"/>
    <col min="3335" max="3584" width="9.140625" style="193"/>
    <col min="3585" max="3585" width="3.5703125" style="193" bestFit="1" customWidth="1"/>
    <col min="3586" max="3586" width="46.140625" style="193" customWidth="1"/>
    <col min="3587" max="3587" width="6.5703125" style="193" customWidth="1"/>
    <col min="3588" max="3588" width="6.140625" style="193" customWidth="1"/>
    <col min="3589" max="3589" width="11.5703125" style="193" customWidth="1"/>
    <col min="3590" max="3590" width="13.85546875" style="193" customWidth="1"/>
    <col min="3591" max="3840" width="9.140625" style="193"/>
    <col min="3841" max="3841" width="3.5703125" style="193" bestFit="1" customWidth="1"/>
    <col min="3842" max="3842" width="46.140625" style="193" customWidth="1"/>
    <col min="3843" max="3843" width="6.5703125" style="193" customWidth="1"/>
    <col min="3844" max="3844" width="6.140625" style="193" customWidth="1"/>
    <col min="3845" max="3845" width="11.5703125" style="193" customWidth="1"/>
    <col min="3846" max="3846" width="13.85546875" style="193" customWidth="1"/>
    <col min="3847" max="4096" width="9.140625" style="193"/>
    <col min="4097" max="4097" width="3.5703125" style="193" bestFit="1" customWidth="1"/>
    <col min="4098" max="4098" width="46.140625" style="193" customWidth="1"/>
    <col min="4099" max="4099" width="6.5703125" style="193" customWidth="1"/>
    <col min="4100" max="4100" width="6.140625" style="193" customWidth="1"/>
    <col min="4101" max="4101" width="11.5703125" style="193" customWidth="1"/>
    <col min="4102" max="4102" width="13.85546875" style="193" customWidth="1"/>
    <col min="4103" max="4352" width="9.140625" style="193"/>
    <col min="4353" max="4353" width="3.5703125" style="193" bestFit="1" customWidth="1"/>
    <col min="4354" max="4354" width="46.140625" style="193" customWidth="1"/>
    <col min="4355" max="4355" width="6.5703125" style="193" customWidth="1"/>
    <col min="4356" max="4356" width="6.140625" style="193" customWidth="1"/>
    <col min="4357" max="4357" width="11.5703125" style="193" customWidth="1"/>
    <col min="4358" max="4358" width="13.85546875" style="193" customWidth="1"/>
    <col min="4359" max="4608" width="9.140625" style="193"/>
    <col min="4609" max="4609" width="3.5703125" style="193" bestFit="1" customWidth="1"/>
    <col min="4610" max="4610" width="46.140625" style="193" customWidth="1"/>
    <col min="4611" max="4611" width="6.5703125" style="193" customWidth="1"/>
    <col min="4612" max="4612" width="6.140625" style="193" customWidth="1"/>
    <col min="4613" max="4613" width="11.5703125" style="193" customWidth="1"/>
    <col min="4614" max="4614" width="13.85546875" style="193" customWidth="1"/>
    <col min="4615" max="4864" width="9.140625" style="193"/>
    <col min="4865" max="4865" width="3.5703125" style="193" bestFit="1" customWidth="1"/>
    <col min="4866" max="4866" width="46.140625" style="193" customWidth="1"/>
    <col min="4867" max="4867" width="6.5703125" style="193" customWidth="1"/>
    <col min="4868" max="4868" width="6.140625" style="193" customWidth="1"/>
    <col min="4869" max="4869" width="11.5703125" style="193" customWidth="1"/>
    <col min="4870" max="4870" width="13.85546875" style="193" customWidth="1"/>
    <col min="4871" max="5120" width="9.140625" style="193"/>
    <col min="5121" max="5121" width="3.5703125" style="193" bestFit="1" customWidth="1"/>
    <col min="5122" max="5122" width="46.140625" style="193" customWidth="1"/>
    <col min="5123" max="5123" width="6.5703125" style="193" customWidth="1"/>
    <col min="5124" max="5124" width="6.140625" style="193" customWidth="1"/>
    <col min="5125" max="5125" width="11.5703125" style="193" customWidth="1"/>
    <col min="5126" max="5126" width="13.85546875" style="193" customWidth="1"/>
    <col min="5127" max="5376" width="9.140625" style="193"/>
    <col min="5377" max="5377" width="3.5703125" style="193" bestFit="1" customWidth="1"/>
    <col min="5378" max="5378" width="46.140625" style="193" customWidth="1"/>
    <col min="5379" max="5379" width="6.5703125" style="193" customWidth="1"/>
    <col min="5380" max="5380" width="6.140625" style="193" customWidth="1"/>
    <col min="5381" max="5381" width="11.5703125" style="193" customWidth="1"/>
    <col min="5382" max="5382" width="13.85546875" style="193" customWidth="1"/>
    <col min="5383" max="5632" width="9.140625" style="193"/>
    <col min="5633" max="5633" width="3.5703125" style="193" bestFit="1" customWidth="1"/>
    <col min="5634" max="5634" width="46.140625" style="193" customWidth="1"/>
    <col min="5635" max="5635" width="6.5703125" style="193" customWidth="1"/>
    <col min="5636" max="5636" width="6.140625" style="193" customWidth="1"/>
    <col min="5637" max="5637" width="11.5703125" style="193" customWidth="1"/>
    <col min="5638" max="5638" width="13.85546875" style="193" customWidth="1"/>
    <col min="5639" max="5888" width="9.140625" style="193"/>
    <col min="5889" max="5889" width="3.5703125" style="193" bestFit="1" customWidth="1"/>
    <col min="5890" max="5890" width="46.140625" style="193" customWidth="1"/>
    <col min="5891" max="5891" width="6.5703125" style="193" customWidth="1"/>
    <col min="5892" max="5892" width="6.140625" style="193" customWidth="1"/>
    <col min="5893" max="5893" width="11.5703125" style="193" customWidth="1"/>
    <col min="5894" max="5894" width="13.85546875" style="193" customWidth="1"/>
    <col min="5895" max="6144" width="9.140625" style="193"/>
    <col min="6145" max="6145" width="3.5703125" style="193" bestFit="1" customWidth="1"/>
    <col min="6146" max="6146" width="46.140625" style="193" customWidth="1"/>
    <col min="6147" max="6147" width="6.5703125" style="193" customWidth="1"/>
    <col min="6148" max="6148" width="6.140625" style="193" customWidth="1"/>
    <col min="6149" max="6149" width="11.5703125" style="193" customWidth="1"/>
    <col min="6150" max="6150" width="13.85546875" style="193" customWidth="1"/>
    <col min="6151" max="6400" width="9.140625" style="193"/>
    <col min="6401" max="6401" width="3.5703125" style="193" bestFit="1" customWidth="1"/>
    <col min="6402" max="6402" width="46.140625" style="193" customWidth="1"/>
    <col min="6403" max="6403" width="6.5703125" style="193" customWidth="1"/>
    <col min="6404" max="6404" width="6.140625" style="193" customWidth="1"/>
    <col min="6405" max="6405" width="11.5703125" style="193" customWidth="1"/>
    <col min="6406" max="6406" width="13.85546875" style="193" customWidth="1"/>
    <col min="6407" max="6656" width="9.140625" style="193"/>
    <col min="6657" max="6657" width="3.5703125" style="193" bestFit="1" customWidth="1"/>
    <col min="6658" max="6658" width="46.140625" style="193" customWidth="1"/>
    <col min="6659" max="6659" width="6.5703125" style="193" customWidth="1"/>
    <col min="6660" max="6660" width="6.140625" style="193" customWidth="1"/>
    <col min="6661" max="6661" width="11.5703125" style="193" customWidth="1"/>
    <col min="6662" max="6662" width="13.85546875" style="193" customWidth="1"/>
    <col min="6663" max="6912" width="9.140625" style="193"/>
    <col min="6913" max="6913" width="3.5703125" style="193" bestFit="1" customWidth="1"/>
    <col min="6914" max="6914" width="46.140625" style="193" customWidth="1"/>
    <col min="6915" max="6915" width="6.5703125" style="193" customWidth="1"/>
    <col min="6916" max="6916" width="6.140625" style="193" customWidth="1"/>
    <col min="6917" max="6917" width="11.5703125" style="193" customWidth="1"/>
    <col min="6918" max="6918" width="13.85546875" style="193" customWidth="1"/>
    <col min="6919" max="7168" width="9.140625" style="193"/>
    <col min="7169" max="7169" width="3.5703125" style="193" bestFit="1" customWidth="1"/>
    <col min="7170" max="7170" width="46.140625" style="193" customWidth="1"/>
    <col min="7171" max="7171" width="6.5703125" style="193" customWidth="1"/>
    <col min="7172" max="7172" width="6.140625" style="193" customWidth="1"/>
    <col min="7173" max="7173" width="11.5703125" style="193" customWidth="1"/>
    <col min="7174" max="7174" width="13.85546875" style="193" customWidth="1"/>
    <col min="7175" max="7424" width="9.140625" style="193"/>
    <col min="7425" max="7425" width="3.5703125" style="193" bestFit="1" customWidth="1"/>
    <col min="7426" max="7426" width="46.140625" style="193" customWidth="1"/>
    <col min="7427" max="7427" width="6.5703125" style="193" customWidth="1"/>
    <col min="7428" max="7428" width="6.140625" style="193" customWidth="1"/>
    <col min="7429" max="7429" width="11.5703125" style="193" customWidth="1"/>
    <col min="7430" max="7430" width="13.85546875" style="193" customWidth="1"/>
    <col min="7431" max="7680" width="9.140625" style="193"/>
    <col min="7681" max="7681" width="3.5703125" style="193" bestFit="1" customWidth="1"/>
    <col min="7682" max="7682" width="46.140625" style="193" customWidth="1"/>
    <col min="7683" max="7683" width="6.5703125" style="193" customWidth="1"/>
    <col min="7684" max="7684" width="6.140625" style="193" customWidth="1"/>
    <col min="7685" max="7685" width="11.5703125" style="193" customWidth="1"/>
    <col min="7686" max="7686" width="13.85546875" style="193" customWidth="1"/>
    <col min="7687" max="7936" width="9.140625" style="193"/>
    <col min="7937" max="7937" width="3.5703125" style="193" bestFit="1" customWidth="1"/>
    <col min="7938" max="7938" width="46.140625" style="193" customWidth="1"/>
    <col min="7939" max="7939" width="6.5703125" style="193" customWidth="1"/>
    <col min="7940" max="7940" width="6.140625" style="193" customWidth="1"/>
    <col min="7941" max="7941" width="11.5703125" style="193" customWidth="1"/>
    <col min="7942" max="7942" width="13.85546875" style="193" customWidth="1"/>
    <col min="7943" max="8192" width="9.140625" style="193"/>
    <col min="8193" max="8193" width="3.5703125" style="193" bestFit="1" customWidth="1"/>
    <col min="8194" max="8194" width="46.140625" style="193" customWidth="1"/>
    <col min="8195" max="8195" width="6.5703125" style="193" customWidth="1"/>
    <col min="8196" max="8196" width="6.140625" style="193" customWidth="1"/>
    <col min="8197" max="8197" width="11.5703125" style="193" customWidth="1"/>
    <col min="8198" max="8198" width="13.85546875" style="193" customWidth="1"/>
    <col min="8199" max="8448" width="9.140625" style="193"/>
    <col min="8449" max="8449" width="3.5703125" style="193" bestFit="1" customWidth="1"/>
    <col min="8450" max="8450" width="46.140625" style="193" customWidth="1"/>
    <col min="8451" max="8451" width="6.5703125" style="193" customWidth="1"/>
    <col min="8452" max="8452" width="6.140625" style="193" customWidth="1"/>
    <col min="8453" max="8453" width="11.5703125" style="193" customWidth="1"/>
    <col min="8454" max="8454" width="13.85546875" style="193" customWidth="1"/>
    <col min="8455" max="8704" width="9.140625" style="193"/>
    <col min="8705" max="8705" width="3.5703125" style="193" bestFit="1" customWidth="1"/>
    <col min="8706" max="8706" width="46.140625" style="193" customWidth="1"/>
    <col min="8707" max="8707" width="6.5703125" style="193" customWidth="1"/>
    <col min="8708" max="8708" width="6.140625" style="193" customWidth="1"/>
    <col min="8709" max="8709" width="11.5703125" style="193" customWidth="1"/>
    <col min="8710" max="8710" width="13.85546875" style="193" customWidth="1"/>
    <col min="8711" max="8960" width="9.140625" style="193"/>
    <col min="8961" max="8961" width="3.5703125" style="193" bestFit="1" customWidth="1"/>
    <col min="8962" max="8962" width="46.140625" style="193" customWidth="1"/>
    <col min="8963" max="8963" width="6.5703125" style="193" customWidth="1"/>
    <col min="8964" max="8964" width="6.140625" style="193" customWidth="1"/>
    <col min="8965" max="8965" width="11.5703125" style="193" customWidth="1"/>
    <col min="8966" max="8966" width="13.85546875" style="193" customWidth="1"/>
    <col min="8967" max="9216" width="9.140625" style="193"/>
    <col min="9217" max="9217" width="3.5703125" style="193" bestFit="1" customWidth="1"/>
    <col min="9218" max="9218" width="46.140625" style="193" customWidth="1"/>
    <col min="9219" max="9219" width="6.5703125" style="193" customWidth="1"/>
    <col min="9220" max="9220" width="6.140625" style="193" customWidth="1"/>
    <col min="9221" max="9221" width="11.5703125" style="193" customWidth="1"/>
    <col min="9222" max="9222" width="13.85546875" style="193" customWidth="1"/>
    <col min="9223" max="9472" width="9.140625" style="193"/>
    <col min="9473" max="9473" width="3.5703125" style="193" bestFit="1" customWidth="1"/>
    <col min="9474" max="9474" width="46.140625" style="193" customWidth="1"/>
    <col min="9475" max="9475" width="6.5703125" style="193" customWidth="1"/>
    <col min="9476" max="9476" width="6.140625" style="193" customWidth="1"/>
    <col min="9477" max="9477" width="11.5703125" style="193" customWidth="1"/>
    <col min="9478" max="9478" width="13.85546875" style="193" customWidth="1"/>
    <col min="9479" max="9728" width="9.140625" style="193"/>
    <col min="9729" max="9729" width="3.5703125" style="193" bestFit="1" customWidth="1"/>
    <col min="9730" max="9730" width="46.140625" style="193" customWidth="1"/>
    <col min="9731" max="9731" width="6.5703125" style="193" customWidth="1"/>
    <col min="9732" max="9732" width="6.140625" style="193" customWidth="1"/>
    <col min="9733" max="9733" width="11.5703125" style="193" customWidth="1"/>
    <col min="9734" max="9734" width="13.85546875" style="193" customWidth="1"/>
    <col min="9735" max="9984" width="9.140625" style="193"/>
    <col min="9985" max="9985" width="3.5703125" style="193" bestFit="1" customWidth="1"/>
    <col min="9986" max="9986" width="46.140625" style="193" customWidth="1"/>
    <col min="9987" max="9987" width="6.5703125" style="193" customWidth="1"/>
    <col min="9988" max="9988" width="6.140625" style="193" customWidth="1"/>
    <col min="9989" max="9989" width="11.5703125" style="193" customWidth="1"/>
    <col min="9990" max="9990" width="13.85546875" style="193" customWidth="1"/>
    <col min="9991" max="10240" width="9.140625" style="193"/>
    <col min="10241" max="10241" width="3.5703125" style="193" bestFit="1" customWidth="1"/>
    <col min="10242" max="10242" width="46.140625" style="193" customWidth="1"/>
    <col min="10243" max="10243" width="6.5703125" style="193" customWidth="1"/>
    <col min="10244" max="10244" width="6.140625" style="193" customWidth="1"/>
    <col min="10245" max="10245" width="11.5703125" style="193" customWidth="1"/>
    <col min="10246" max="10246" width="13.85546875" style="193" customWidth="1"/>
    <col min="10247" max="10496" width="9.140625" style="193"/>
    <col min="10497" max="10497" width="3.5703125" style="193" bestFit="1" customWidth="1"/>
    <col min="10498" max="10498" width="46.140625" style="193" customWidth="1"/>
    <col min="10499" max="10499" width="6.5703125" style="193" customWidth="1"/>
    <col min="10500" max="10500" width="6.140625" style="193" customWidth="1"/>
    <col min="10501" max="10501" width="11.5703125" style="193" customWidth="1"/>
    <col min="10502" max="10502" width="13.85546875" style="193" customWidth="1"/>
    <col min="10503" max="10752" width="9.140625" style="193"/>
    <col min="10753" max="10753" width="3.5703125" style="193" bestFit="1" customWidth="1"/>
    <col min="10754" max="10754" width="46.140625" style="193" customWidth="1"/>
    <col min="10755" max="10755" width="6.5703125" style="193" customWidth="1"/>
    <col min="10756" max="10756" width="6.140625" style="193" customWidth="1"/>
    <col min="10757" max="10757" width="11.5703125" style="193" customWidth="1"/>
    <col min="10758" max="10758" width="13.85546875" style="193" customWidth="1"/>
    <col min="10759" max="11008" width="9.140625" style="193"/>
    <col min="11009" max="11009" width="3.5703125" style="193" bestFit="1" customWidth="1"/>
    <col min="11010" max="11010" width="46.140625" style="193" customWidth="1"/>
    <col min="11011" max="11011" width="6.5703125" style="193" customWidth="1"/>
    <col min="11012" max="11012" width="6.140625" style="193" customWidth="1"/>
    <col min="11013" max="11013" width="11.5703125" style="193" customWidth="1"/>
    <col min="11014" max="11014" width="13.85546875" style="193" customWidth="1"/>
    <col min="11015" max="11264" width="9.140625" style="193"/>
    <col min="11265" max="11265" width="3.5703125" style="193" bestFit="1" customWidth="1"/>
    <col min="11266" max="11266" width="46.140625" style="193" customWidth="1"/>
    <col min="11267" max="11267" width="6.5703125" style="193" customWidth="1"/>
    <col min="11268" max="11268" width="6.140625" style="193" customWidth="1"/>
    <col min="11269" max="11269" width="11.5703125" style="193" customWidth="1"/>
    <col min="11270" max="11270" width="13.85546875" style="193" customWidth="1"/>
    <col min="11271" max="11520" width="9.140625" style="193"/>
    <col min="11521" max="11521" width="3.5703125" style="193" bestFit="1" customWidth="1"/>
    <col min="11522" max="11522" width="46.140625" style="193" customWidth="1"/>
    <col min="11523" max="11523" width="6.5703125" style="193" customWidth="1"/>
    <col min="11524" max="11524" width="6.140625" style="193" customWidth="1"/>
    <col min="11525" max="11525" width="11.5703125" style="193" customWidth="1"/>
    <col min="11526" max="11526" width="13.85546875" style="193" customWidth="1"/>
    <col min="11527" max="11776" width="9.140625" style="193"/>
    <col min="11777" max="11777" width="3.5703125" style="193" bestFit="1" customWidth="1"/>
    <col min="11778" max="11778" width="46.140625" style="193" customWidth="1"/>
    <col min="11779" max="11779" width="6.5703125" style="193" customWidth="1"/>
    <col min="11780" max="11780" width="6.140625" style="193" customWidth="1"/>
    <col min="11781" max="11781" width="11.5703125" style="193" customWidth="1"/>
    <col min="11782" max="11782" width="13.85546875" style="193" customWidth="1"/>
    <col min="11783" max="12032" width="9.140625" style="193"/>
    <col min="12033" max="12033" width="3.5703125" style="193" bestFit="1" customWidth="1"/>
    <col min="12034" max="12034" width="46.140625" style="193" customWidth="1"/>
    <col min="12035" max="12035" width="6.5703125" style="193" customWidth="1"/>
    <col min="12036" max="12036" width="6.140625" style="193" customWidth="1"/>
    <col min="12037" max="12037" width="11.5703125" style="193" customWidth="1"/>
    <col min="12038" max="12038" width="13.85546875" style="193" customWidth="1"/>
    <col min="12039" max="12288" width="9.140625" style="193"/>
    <col min="12289" max="12289" width="3.5703125" style="193" bestFit="1" customWidth="1"/>
    <col min="12290" max="12290" width="46.140625" style="193" customWidth="1"/>
    <col min="12291" max="12291" width="6.5703125" style="193" customWidth="1"/>
    <col min="12292" max="12292" width="6.140625" style="193" customWidth="1"/>
    <col min="12293" max="12293" width="11.5703125" style="193" customWidth="1"/>
    <col min="12294" max="12294" width="13.85546875" style="193" customWidth="1"/>
    <col min="12295" max="12544" width="9.140625" style="193"/>
    <col min="12545" max="12545" width="3.5703125" style="193" bestFit="1" customWidth="1"/>
    <col min="12546" max="12546" width="46.140625" style="193" customWidth="1"/>
    <col min="12547" max="12547" width="6.5703125" style="193" customWidth="1"/>
    <col min="12548" max="12548" width="6.140625" style="193" customWidth="1"/>
    <col min="12549" max="12549" width="11.5703125" style="193" customWidth="1"/>
    <col min="12550" max="12550" width="13.85546875" style="193" customWidth="1"/>
    <col min="12551" max="12800" width="9.140625" style="193"/>
    <col min="12801" max="12801" width="3.5703125" style="193" bestFit="1" customWidth="1"/>
    <col min="12802" max="12802" width="46.140625" style="193" customWidth="1"/>
    <col min="12803" max="12803" width="6.5703125" style="193" customWidth="1"/>
    <col min="12804" max="12804" width="6.140625" style="193" customWidth="1"/>
    <col min="12805" max="12805" width="11.5703125" style="193" customWidth="1"/>
    <col min="12806" max="12806" width="13.85546875" style="193" customWidth="1"/>
    <col min="12807" max="13056" width="9.140625" style="193"/>
    <col min="13057" max="13057" width="3.5703125" style="193" bestFit="1" customWidth="1"/>
    <col min="13058" max="13058" width="46.140625" style="193" customWidth="1"/>
    <col min="13059" max="13059" width="6.5703125" style="193" customWidth="1"/>
    <col min="13060" max="13060" width="6.140625" style="193" customWidth="1"/>
    <col min="13061" max="13061" width="11.5703125" style="193" customWidth="1"/>
    <col min="13062" max="13062" width="13.85546875" style="193" customWidth="1"/>
    <col min="13063" max="13312" width="9.140625" style="193"/>
    <col min="13313" max="13313" width="3.5703125" style="193" bestFit="1" customWidth="1"/>
    <col min="13314" max="13314" width="46.140625" style="193" customWidth="1"/>
    <col min="13315" max="13315" width="6.5703125" style="193" customWidth="1"/>
    <col min="13316" max="13316" width="6.140625" style="193" customWidth="1"/>
    <col min="13317" max="13317" width="11.5703125" style="193" customWidth="1"/>
    <col min="13318" max="13318" width="13.85546875" style="193" customWidth="1"/>
    <col min="13319" max="13568" width="9.140625" style="193"/>
    <col min="13569" max="13569" width="3.5703125" style="193" bestFit="1" customWidth="1"/>
    <col min="13570" max="13570" width="46.140625" style="193" customWidth="1"/>
    <col min="13571" max="13571" width="6.5703125" style="193" customWidth="1"/>
    <col min="13572" max="13572" width="6.140625" style="193" customWidth="1"/>
    <col min="13573" max="13573" width="11.5703125" style="193" customWidth="1"/>
    <col min="13574" max="13574" width="13.85546875" style="193" customWidth="1"/>
    <col min="13575" max="13824" width="9.140625" style="193"/>
    <col min="13825" max="13825" width="3.5703125" style="193" bestFit="1" customWidth="1"/>
    <col min="13826" max="13826" width="46.140625" style="193" customWidth="1"/>
    <col min="13827" max="13827" width="6.5703125" style="193" customWidth="1"/>
    <col min="13828" max="13828" width="6.140625" style="193" customWidth="1"/>
    <col min="13829" max="13829" width="11.5703125" style="193" customWidth="1"/>
    <col min="13830" max="13830" width="13.85546875" style="193" customWidth="1"/>
    <col min="13831" max="14080" width="9.140625" style="193"/>
    <col min="14081" max="14081" width="3.5703125" style="193" bestFit="1" customWidth="1"/>
    <col min="14082" max="14082" width="46.140625" style="193" customWidth="1"/>
    <col min="14083" max="14083" width="6.5703125" style="193" customWidth="1"/>
    <col min="14084" max="14084" width="6.140625" style="193" customWidth="1"/>
    <col min="14085" max="14085" width="11.5703125" style="193" customWidth="1"/>
    <col min="14086" max="14086" width="13.85546875" style="193" customWidth="1"/>
    <col min="14087" max="14336" width="9.140625" style="193"/>
    <col min="14337" max="14337" width="3.5703125" style="193" bestFit="1" customWidth="1"/>
    <col min="14338" max="14338" width="46.140625" style="193" customWidth="1"/>
    <col min="14339" max="14339" width="6.5703125" style="193" customWidth="1"/>
    <col min="14340" max="14340" width="6.140625" style="193" customWidth="1"/>
    <col min="14341" max="14341" width="11.5703125" style="193" customWidth="1"/>
    <col min="14342" max="14342" width="13.85546875" style="193" customWidth="1"/>
    <col min="14343" max="14592" width="9.140625" style="193"/>
    <col min="14593" max="14593" width="3.5703125" style="193" bestFit="1" customWidth="1"/>
    <col min="14594" max="14594" width="46.140625" style="193" customWidth="1"/>
    <col min="14595" max="14595" width="6.5703125" style="193" customWidth="1"/>
    <col min="14596" max="14596" width="6.140625" style="193" customWidth="1"/>
    <col min="14597" max="14597" width="11.5703125" style="193" customWidth="1"/>
    <col min="14598" max="14598" width="13.85546875" style="193" customWidth="1"/>
    <col min="14599" max="14848" width="9.140625" style="193"/>
    <col min="14849" max="14849" width="3.5703125" style="193" bestFit="1" customWidth="1"/>
    <col min="14850" max="14850" width="46.140625" style="193" customWidth="1"/>
    <col min="14851" max="14851" width="6.5703125" style="193" customWidth="1"/>
    <col min="14852" max="14852" width="6.140625" style="193" customWidth="1"/>
    <col min="14853" max="14853" width="11.5703125" style="193" customWidth="1"/>
    <col min="14854" max="14854" width="13.85546875" style="193" customWidth="1"/>
    <col min="14855" max="15104" width="9.140625" style="193"/>
    <col min="15105" max="15105" width="3.5703125" style="193" bestFit="1" customWidth="1"/>
    <col min="15106" max="15106" width="46.140625" style="193" customWidth="1"/>
    <col min="15107" max="15107" width="6.5703125" style="193" customWidth="1"/>
    <col min="15108" max="15108" width="6.140625" style="193" customWidth="1"/>
    <col min="15109" max="15109" width="11.5703125" style="193" customWidth="1"/>
    <col min="15110" max="15110" width="13.85546875" style="193" customWidth="1"/>
    <col min="15111" max="15360" width="9.140625" style="193"/>
    <col min="15361" max="15361" width="3.5703125" style="193" bestFit="1" customWidth="1"/>
    <col min="15362" max="15362" width="46.140625" style="193" customWidth="1"/>
    <col min="15363" max="15363" width="6.5703125" style="193" customWidth="1"/>
    <col min="15364" max="15364" width="6.140625" style="193" customWidth="1"/>
    <col min="15365" max="15365" width="11.5703125" style="193" customWidth="1"/>
    <col min="15366" max="15366" width="13.85546875" style="193" customWidth="1"/>
    <col min="15367" max="15616" width="9.140625" style="193"/>
    <col min="15617" max="15617" width="3.5703125" style="193" bestFit="1" customWidth="1"/>
    <col min="15618" max="15618" width="46.140625" style="193" customWidth="1"/>
    <col min="15619" max="15619" width="6.5703125" style="193" customWidth="1"/>
    <col min="15620" max="15620" width="6.140625" style="193" customWidth="1"/>
    <col min="15621" max="15621" width="11.5703125" style="193" customWidth="1"/>
    <col min="15622" max="15622" width="13.85546875" style="193" customWidth="1"/>
    <col min="15623" max="15872" width="9.140625" style="193"/>
    <col min="15873" max="15873" width="3.5703125" style="193" bestFit="1" customWidth="1"/>
    <col min="15874" max="15874" width="46.140625" style="193" customWidth="1"/>
    <col min="15875" max="15875" width="6.5703125" style="193" customWidth="1"/>
    <col min="15876" max="15876" width="6.140625" style="193" customWidth="1"/>
    <col min="15877" max="15877" width="11.5703125" style="193" customWidth="1"/>
    <col min="15878" max="15878" width="13.85546875" style="193" customWidth="1"/>
    <col min="15879" max="16128" width="9.140625" style="193"/>
    <col min="16129" max="16129" width="3.5703125" style="193" bestFit="1" customWidth="1"/>
    <col min="16130" max="16130" width="46.140625" style="193" customWidth="1"/>
    <col min="16131" max="16131" width="6.5703125" style="193" customWidth="1"/>
    <col min="16132" max="16132" width="6.140625" style="193" customWidth="1"/>
    <col min="16133" max="16133" width="11.5703125" style="193" customWidth="1"/>
    <col min="16134" max="16134" width="13.85546875" style="193" customWidth="1"/>
    <col min="16135" max="16384" width="9.140625" style="193"/>
  </cols>
  <sheetData>
    <row r="1" spans="1:9" ht="15.75" x14ac:dyDescent="0.25">
      <c r="A1" s="98" t="s">
        <v>133</v>
      </c>
      <c r="B1" s="99" t="s">
        <v>134</v>
      </c>
    </row>
    <row r="3" spans="1:9" ht="258" customHeight="1" x14ac:dyDescent="0.25">
      <c r="A3" s="195"/>
      <c r="B3" s="196" t="s">
        <v>283</v>
      </c>
    </row>
    <row r="4" spans="1:9" x14ac:dyDescent="0.25">
      <c r="A4" s="195"/>
      <c r="B4" s="196"/>
    </row>
    <row r="5" spans="1:9" s="200" customFormat="1" ht="45" customHeight="1" x14ac:dyDescent="0.25">
      <c r="A5" s="190">
        <v>1</v>
      </c>
      <c r="B5" s="197" t="s">
        <v>135</v>
      </c>
      <c r="F5" s="388"/>
      <c r="G5" s="198"/>
      <c r="H5" s="199"/>
    </row>
    <row r="6" spans="1:9" s="200" customFormat="1" x14ac:dyDescent="0.25">
      <c r="A6" s="190"/>
      <c r="B6" s="197" t="s">
        <v>154</v>
      </c>
      <c r="C6" s="228"/>
      <c r="D6" s="202"/>
      <c r="E6" s="202"/>
      <c r="F6" s="397"/>
      <c r="G6" s="198"/>
      <c r="H6" s="199"/>
    </row>
    <row r="7" spans="1:9" s="200" customFormat="1" x14ac:dyDescent="0.25">
      <c r="A7" s="190"/>
      <c r="B7" s="197" t="s">
        <v>137</v>
      </c>
      <c r="C7" s="228"/>
      <c r="D7" s="202"/>
      <c r="E7" s="202"/>
      <c r="F7" s="397"/>
      <c r="G7" s="198"/>
      <c r="H7" s="199"/>
    </row>
    <row r="8" spans="1:9" s="200" customFormat="1" x14ac:dyDescent="0.25">
      <c r="A8" s="190"/>
      <c r="B8" s="197" t="s">
        <v>138</v>
      </c>
      <c r="C8" s="228"/>
      <c r="D8" s="202"/>
      <c r="E8" s="202"/>
      <c r="F8" s="397"/>
      <c r="G8" s="198"/>
      <c r="H8" s="199"/>
    </row>
    <row r="9" spans="1:9" s="200" customFormat="1" x14ac:dyDescent="0.25">
      <c r="A9" s="190"/>
      <c r="B9" s="197" t="s">
        <v>155</v>
      </c>
      <c r="C9" s="228"/>
      <c r="D9" s="202"/>
      <c r="E9" s="202"/>
      <c r="F9" s="397"/>
      <c r="G9" s="198"/>
      <c r="H9" s="199"/>
    </row>
    <row r="10" spans="1:9" s="200" customFormat="1" x14ac:dyDescent="0.25">
      <c r="A10" s="190"/>
      <c r="B10" s="197" t="s">
        <v>140</v>
      </c>
      <c r="C10" s="188" t="s">
        <v>105</v>
      </c>
      <c r="D10" s="186">
        <v>1</v>
      </c>
      <c r="E10" s="350"/>
      <c r="F10" s="378">
        <f>D10*E10</f>
        <v>0</v>
      </c>
      <c r="G10" s="198"/>
      <c r="H10" s="203"/>
      <c r="I10" s="204"/>
    </row>
    <row r="11" spans="1:9" s="200" customFormat="1" x14ac:dyDescent="0.25">
      <c r="A11" s="190"/>
      <c r="B11" s="197"/>
      <c r="C11" s="228"/>
      <c r="D11" s="202"/>
      <c r="E11" s="267"/>
      <c r="F11" s="397"/>
      <c r="G11" s="198"/>
      <c r="H11" s="199"/>
    </row>
    <row r="12" spans="1:9" s="200" customFormat="1" ht="47.25" customHeight="1" x14ac:dyDescent="0.25">
      <c r="A12" s="190">
        <v>2</v>
      </c>
      <c r="B12" s="197" t="s">
        <v>135</v>
      </c>
      <c r="F12" s="388"/>
      <c r="G12" s="205"/>
      <c r="H12" s="199"/>
    </row>
    <row r="13" spans="1:9" s="200" customFormat="1" x14ac:dyDescent="0.25">
      <c r="A13" s="190"/>
      <c r="B13" s="197" t="s">
        <v>156</v>
      </c>
      <c r="C13" s="228"/>
      <c r="D13" s="202"/>
      <c r="E13" s="202"/>
      <c r="F13" s="397"/>
      <c r="G13" s="198"/>
      <c r="H13" s="199"/>
    </row>
    <row r="14" spans="1:9" s="200" customFormat="1" x14ac:dyDescent="0.25">
      <c r="A14" s="190"/>
      <c r="B14" s="197" t="s">
        <v>137</v>
      </c>
      <c r="C14" s="228"/>
      <c r="D14" s="202"/>
      <c r="E14" s="202"/>
      <c r="F14" s="398"/>
      <c r="G14" s="205"/>
      <c r="H14" s="203"/>
      <c r="I14" s="204"/>
    </row>
    <row r="15" spans="1:9" s="200" customFormat="1" x14ac:dyDescent="0.25">
      <c r="A15" s="190"/>
      <c r="B15" s="197" t="s">
        <v>157</v>
      </c>
      <c r="C15" s="228"/>
      <c r="D15" s="202"/>
      <c r="E15" s="202"/>
      <c r="F15" s="398"/>
      <c r="G15" s="205"/>
      <c r="H15" s="199"/>
    </row>
    <row r="16" spans="1:9" s="200" customFormat="1" x14ac:dyDescent="0.25">
      <c r="A16" s="190"/>
      <c r="B16" s="197" t="s">
        <v>158</v>
      </c>
      <c r="C16" s="228"/>
      <c r="D16" s="202"/>
      <c r="E16" s="202"/>
      <c r="F16" s="398"/>
      <c r="G16" s="205"/>
      <c r="H16" s="199"/>
    </row>
    <row r="17" spans="1:9" s="200" customFormat="1" x14ac:dyDescent="0.25">
      <c r="A17" s="190"/>
      <c r="B17" s="197" t="s">
        <v>143</v>
      </c>
      <c r="C17" s="188" t="s">
        <v>105</v>
      </c>
      <c r="D17" s="186">
        <v>1</v>
      </c>
      <c r="E17" s="350"/>
      <c r="F17" s="378">
        <f>D17*E17</f>
        <v>0</v>
      </c>
      <c r="G17" s="205"/>
      <c r="H17" s="199"/>
    </row>
    <row r="18" spans="1:9" s="200" customFormat="1" x14ac:dyDescent="0.25">
      <c r="A18" s="190"/>
      <c r="B18" s="197"/>
      <c r="C18" s="228"/>
      <c r="D18" s="202"/>
      <c r="E18" s="202"/>
      <c r="F18" s="398"/>
      <c r="G18" s="205"/>
      <c r="H18" s="203"/>
      <c r="I18" s="204"/>
    </row>
    <row r="19" spans="1:9" s="210" customFormat="1" ht="71.25" x14ac:dyDescent="0.25">
      <c r="A19" s="190">
        <v>3</v>
      </c>
      <c r="B19" s="197" t="s">
        <v>148</v>
      </c>
      <c r="C19" s="262"/>
      <c r="D19" s="207"/>
      <c r="E19" s="208"/>
      <c r="F19" s="399"/>
      <c r="H19" s="211"/>
    </row>
    <row r="20" spans="1:9" s="212" customFormat="1" x14ac:dyDescent="0.25">
      <c r="A20" s="190"/>
      <c r="B20" s="197" t="s">
        <v>117</v>
      </c>
      <c r="C20" s="262"/>
      <c r="D20" s="207"/>
      <c r="E20" s="209"/>
      <c r="F20" s="400"/>
      <c r="H20" s="213"/>
    </row>
    <row r="21" spans="1:9" s="212" customFormat="1" x14ac:dyDescent="0.25">
      <c r="A21" s="190"/>
      <c r="B21" s="197" t="s">
        <v>150</v>
      </c>
      <c r="C21" s="188" t="s">
        <v>105</v>
      </c>
      <c r="D21" s="186">
        <v>1</v>
      </c>
      <c r="E21" s="350"/>
      <c r="F21" s="378">
        <f>D21*E21</f>
        <v>0</v>
      </c>
      <c r="G21" s="214"/>
      <c r="H21" s="263"/>
    </row>
    <row r="22" spans="1:9" s="212" customFormat="1" x14ac:dyDescent="0.25">
      <c r="A22" s="190"/>
      <c r="B22" s="197" t="s">
        <v>122</v>
      </c>
      <c r="C22" s="188" t="s">
        <v>105</v>
      </c>
      <c r="D22" s="186">
        <v>1</v>
      </c>
      <c r="E22" s="350"/>
      <c r="F22" s="378">
        <f>D22*E22</f>
        <v>0</v>
      </c>
      <c r="H22" s="264"/>
      <c r="I22" s="216"/>
    </row>
    <row r="23" spans="1:9" s="212" customFormat="1" x14ac:dyDescent="0.25">
      <c r="A23" s="190"/>
      <c r="B23" s="197" t="s">
        <v>151</v>
      </c>
      <c r="C23" s="262"/>
      <c r="D23" s="207"/>
      <c r="E23" s="216"/>
      <c r="F23" s="400"/>
      <c r="H23" s="213"/>
    </row>
    <row r="24" spans="1:9" s="212" customFormat="1" x14ac:dyDescent="0.25">
      <c r="A24" s="190"/>
      <c r="B24" s="136"/>
      <c r="C24" s="262"/>
      <c r="D24" s="207"/>
      <c r="E24" s="216"/>
      <c r="F24" s="400"/>
      <c r="H24" s="213"/>
    </row>
    <row r="25" spans="1:9" s="212" customFormat="1" ht="57" x14ac:dyDescent="0.25">
      <c r="A25" s="190">
        <v>4</v>
      </c>
      <c r="B25" s="197" t="s">
        <v>130</v>
      </c>
      <c r="C25" s="262"/>
      <c r="D25" s="207"/>
      <c r="E25" s="216"/>
      <c r="F25" s="400"/>
      <c r="H25" s="264"/>
      <c r="I25" s="216"/>
    </row>
    <row r="26" spans="1:9" s="212" customFormat="1" ht="28.5" x14ac:dyDescent="0.25">
      <c r="A26" s="190"/>
      <c r="B26" s="197" t="s">
        <v>131</v>
      </c>
      <c r="F26" s="393"/>
      <c r="H26" s="213"/>
    </row>
    <row r="27" spans="1:9" s="212" customFormat="1" x14ac:dyDescent="0.25">
      <c r="A27" s="190"/>
      <c r="B27" s="197"/>
      <c r="C27" s="188" t="s">
        <v>102</v>
      </c>
      <c r="D27" s="186">
        <v>1</v>
      </c>
      <c r="E27" s="350"/>
      <c r="F27" s="378">
        <f>D27*E27</f>
        <v>0</v>
      </c>
      <c r="H27" s="213"/>
    </row>
    <row r="28" spans="1:9" s="212" customFormat="1" x14ac:dyDescent="0.25">
      <c r="A28" s="190"/>
      <c r="B28" s="197"/>
      <c r="C28" s="188"/>
      <c r="D28" s="186"/>
      <c r="E28" s="191"/>
      <c r="F28" s="378"/>
      <c r="H28" s="213"/>
    </row>
    <row r="29" spans="1:9" s="212" customFormat="1" ht="42.75" x14ac:dyDescent="0.25">
      <c r="A29" s="190">
        <v>5</v>
      </c>
      <c r="B29" s="197" t="s">
        <v>132</v>
      </c>
      <c r="F29" s="393"/>
      <c r="H29" s="213"/>
    </row>
    <row r="30" spans="1:9" s="212" customFormat="1" x14ac:dyDescent="0.25">
      <c r="A30" s="190"/>
      <c r="B30" s="197"/>
      <c r="C30" s="188" t="s">
        <v>102</v>
      </c>
      <c r="D30" s="186">
        <v>1</v>
      </c>
      <c r="E30" s="350"/>
      <c r="F30" s="378">
        <f>D30*E30</f>
        <v>0</v>
      </c>
      <c r="H30" s="213"/>
    </row>
    <row r="31" spans="1:9" x14ac:dyDescent="0.25">
      <c r="B31" s="197"/>
    </row>
    <row r="32" spans="1:9" ht="28.5" x14ac:dyDescent="0.25">
      <c r="A32" s="190">
        <v>6</v>
      </c>
      <c r="B32" s="197" t="s">
        <v>110</v>
      </c>
      <c r="C32" s="193"/>
      <c r="D32" s="193"/>
      <c r="E32" s="193"/>
      <c r="F32" s="381"/>
    </row>
    <row r="33" spans="1:8" x14ac:dyDescent="0.25">
      <c r="B33" s="197"/>
      <c r="C33" s="227" t="s">
        <v>102</v>
      </c>
      <c r="D33" s="191">
        <v>1</v>
      </c>
      <c r="E33" s="350"/>
      <c r="F33" s="378">
        <f>D33*E33</f>
        <v>0</v>
      </c>
    </row>
    <row r="34" spans="1:8" s="212" customFormat="1" x14ac:dyDescent="0.25">
      <c r="A34" s="219"/>
      <c r="B34" s="220"/>
      <c r="C34" s="230"/>
      <c r="D34" s="221"/>
      <c r="E34" s="221"/>
      <c r="F34" s="401"/>
      <c r="H34" s="213"/>
    </row>
    <row r="35" spans="1:8" s="212" customFormat="1" x14ac:dyDescent="0.25">
      <c r="A35" s="222"/>
      <c r="B35" s="223" t="s">
        <v>113</v>
      </c>
      <c r="C35" s="231"/>
      <c r="D35" s="224"/>
      <c r="E35" s="224"/>
      <c r="F35" s="396">
        <f>SUM(F6:F33)</f>
        <v>0</v>
      </c>
      <c r="H35" s="213"/>
    </row>
    <row r="36" spans="1:8" s="212" customFormat="1" x14ac:dyDescent="0.25">
      <c r="A36" s="222"/>
      <c r="B36" s="225"/>
      <c r="C36" s="225"/>
      <c r="D36" s="226"/>
      <c r="E36" s="226"/>
      <c r="F36" s="399"/>
      <c r="H36" s="213"/>
    </row>
  </sheetData>
  <sheetProtection password="E8FD" sheet="1" objects="1" scenarios="1"/>
  <pageMargins left="0.9055118110236221" right="0.31496062992125984" top="0.94488188976377963" bottom="0.94488188976377963" header="0.31496062992125984" footer="0.31496062992125984"/>
  <pageSetup paperSize="9" orientation="portrait" r:id="rId1"/>
  <headerFooter>
    <oddHeader>&amp;COŠPP, telovadnica Muta</oddHeader>
    <oddFooter>&amp;C&amp;A&amp;R&amp;P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Normal="100" zoomScaleSheetLayoutView="100" workbookViewId="0">
      <selection activeCell="I6" sqref="I6"/>
    </sheetView>
  </sheetViews>
  <sheetFormatPr defaultRowHeight="15" x14ac:dyDescent="0.25"/>
  <cols>
    <col min="1" max="1" width="3.5703125" style="190" bestFit="1" customWidth="1"/>
    <col min="2" max="2" width="46.140625" style="227" customWidth="1"/>
    <col min="3" max="3" width="6.5703125" style="227" customWidth="1"/>
    <col min="4" max="4" width="6.140625" style="232" customWidth="1"/>
    <col min="5" max="5" width="11.5703125" style="232" customWidth="1"/>
    <col min="6" max="6" width="13.85546875" style="378" customWidth="1"/>
    <col min="7" max="7" width="9.140625" style="193"/>
    <col min="8" max="8" width="12.85546875" style="194" customWidth="1"/>
    <col min="9" max="9" width="3.28515625" style="193" customWidth="1"/>
    <col min="10" max="256" width="9.140625" style="193"/>
    <col min="257" max="257" width="3.5703125" style="193" bestFit="1" customWidth="1"/>
    <col min="258" max="258" width="46.140625" style="193" customWidth="1"/>
    <col min="259" max="259" width="6.5703125" style="193" customWidth="1"/>
    <col min="260" max="260" width="6.140625" style="193" customWidth="1"/>
    <col min="261" max="261" width="11.5703125" style="193" customWidth="1"/>
    <col min="262" max="262" width="13.85546875" style="193" customWidth="1"/>
    <col min="263" max="512" width="9.140625" style="193"/>
    <col min="513" max="513" width="3.5703125" style="193" bestFit="1" customWidth="1"/>
    <col min="514" max="514" width="46.140625" style="193" customWidth="1"/>
    <col min="515" max="515" width="6.5703125" style="193" customWidth="1"/>
    <col min="516" max="516" width="6.140625" style="193" customWidth="1"/>
    <col min="517" max="517" width="11.5703125" style="193" customWidth="1"/>
    <col min="518" max="518" width="13.85546875" style="193" customWidth="1"/>
    <col min="519" max="768" width="9.140625" style="193"/>
    <col min="769" max="769" width="3.5703125" style="193" bestFit="1" customWidth="1"/>
    <col min="770" max="770" width="46.140625" style="193" customWidth="1"/>
    <col min="771" max="771" width="6.5703125" style="193" customWidth="1"/>
    <col min="772" max="772" width="6.140625" style="193" customWidth="1"/>
    <col min="773" max="773" width="11.5703125" style="193" customWidth="1"/>
    <col min="774" max="774" width="13.85546875" style="193" customWidth="1"/>
    <col min="775" max="1024" width="9.140625" style="193"/>
    <col min="1025" max="1025" width="3.5703125" style="193" bestFit="1" customWidth="1"/>
    <col min="1026" max="1026" width="46.140625" style="193" customWidth="1"/>
    <col min="1027" max="1027" width="6.5703125" style="193" customWidth="1"/>
    <col min="1028" max="1028" width="6.140625" style="193" customWidth="1"/>
    <col min="1029" max="1029" width="11.5703125" style="193" customWidth="1"/>
    <col min="1030" max="1030" width="13.85546875" style="193" customWidth="1"/>
    <col min="1031" max="1280" width="9.140625" style="193"/>
    <col min="1281" max="1281" width="3.5703125" style="193" bestFit="1" customWidth="1"/>
    <col min="1282" max="1282" width="46.140625" style="193" customWidth="1"/>
    <col min="1283" max="1283" width="6.5703125" style="193" customWidth="1"/>
    <col min="1284" max="1284" width="6.140625" style="193" customWidth="1"/>
    <col min="1285" max="1285" width="11.5703125" style="193" customWidth="1"/>
    <col min="1286" max="1286" width="13.85546875" style="193" customWidth="1"/>
    <col min="1287" max="1536" width="9.140625" style="193"/>
    <col min="1537" max="1537" width="3.5703125" style="193" bestFit="1" customWidth="1"/>
    <col min="1538" max="1538" width="46.140625" style="193" customWidth="1"/>
    <col min="1539" max="1539" width="6.5703125" style="193" customWidth="1"/>
    <col min="1540" max="1540" width="6.140625" style="193" customWidth="1"/>
    <col min="1541" max="1541" width="11.5703125" style="193" customWidth="1"/>
    <col min="1542" max="1542" width="13.85546875" style="193" customWidth="1"/>
    <col min="1543" max="1792" width="9.140625" style="193"/>
    <col min="1793" max="1793" width="3.5703125" style="193" bestFit="1" customWidth="1"/>
    <col min="1794" max="1794" width="46.140625" style="193" customWidth="1"/>
    <col min="1795" max="1795" width="6.5703125" style="193" customWidth="1"/>
    <col min="1796" max="1796" width="6.140625" style="193" customWidth="1"/>
    <col min="1797" max="1797" width="11.5703125" style="193" customWidth="1"/>
    <col min="1798" max="1798" width="13.85546875" style="193" customWidth="1"/>
    <col min="1799" max="2048" width="9.140625" style="193"/>
    <col min="2049" max="2049" width="3.5703125" style="193" bestFit="1" customWidth="1"/>
    <col min="2050" max="2050" width="46.140625" style="193" customWidth="1"/>
    <col min="2051" max="2051" width="6.5703125" style="193" customWidth="1"/>
    <col min="2052" max="2052" width="6.140625" style="193" customWidth="1"/>
    <col min="2053" max="2053" width="11.5703125" style="193" customWidth="1"/>
    <col min="2054" max="2054" width="13.85546875" style="193" customWidth="1"/>
    <col min="2055" max="2304" width="9.140625" style="193"/>
    <col min="2305" max="2305" width="3.5703125" style="193" bestFit="1" customWidth="1"/>
    <col min="2306" max="2306" width="46.140625" style="193" customWidth="1"/>
    <col min="2307" max="2307" width="6.5703125" style="193" customWidth="1"/>
    <col min="2308" max="2308" width="6.140625" style="193" customWidth="1"/>
    <col min="2309" max="2309" width="11.5703125" style="193" customWidth="1"/>
    <col min="2310" max="2310" width="13.85546875" style="193" customWidth="1"/>
    <col min="2311" max="2560" width="9.140625" style="193"/>
    <col min="2561" max="2561" width="3.5703125" style="193" bestFit="1" customWidth="1"/>
    <col min="2562" max="2562" width="46.140625" style="193" customWidth="1"/>
    <col min="2563" max="2563" width="6.5703125" style="193" customWidth="1"/>
    <col min="2564" max="2564" width="6.140625" style="193" customWidth="1"/>
    <col min="2565" max="2565" width="11.5703125" style="193" customWidth="1"/>
    <col min="2566" max="2566" width="13.85546875" style="193" customWidth="1"/>
    <col min="2567" max="2816" width="9.140625" style="193"/>
    <col min="2817" max="2817" width="3.5703125" style="193" bestFit="1" customWidth="1"/>
    <col min="2818" max="2818" width="46.140625" style="193" customWidth="1"/>
    <col min="2819" max="2819" width="6.5703125" style="193" customWidth="1"/>
    <col min="2820" max="2820" width="6.140625" style="193" customWidth="1"/>
    <col min="2821" max="2821" width="11.5703125" style="193" customWidth="1"/>
    <col min="2822" max="2822" width="13.85546875" style="193" customWidth="1"/>
    <col min="2823" max="3072" width="9.140625" style="193"/>
    <col min="3073" max="3073" width="3.5703125" style="193" bestFit="1" customWidth="1"/>
    <col min="3074" max="3074" width="46.140625" style="193" customWidth="1"/>
    <col min="3075" max="3075" width="6.5703125" style="193" customWidth="1"/>
    <col min="3076" max="3076" width="6.140625" style="193" customWidth="1"/>
    <col min="3077" max="3077" width="11.5703125" style="193" customWidth="1"/>
    <col min="3078" max="3078" width="13.85546875" style="193" customWidth="1"/>
    <col min="3079" max="3328" width="9.140625" style="193"/>
    <col min="3329" max="3329" width="3.5703125" style="193" bestFit="1" customWidth="1"/>
    <col min="3330" max="3330" width="46.140625" style="193" customWidth="1"/>
    <col min="3331" max="3331" width="6.5703125" style="193" customWidth="1"/>
    <col min="3332" max="3332" width="6.140625" style="193" customWidth="1"/>
    <col min="3333" max="3333" width="11.5703125" style="193" customWidth="1"/>
    <col min="3334" max="3334" width="13.85546875" style="193" customWidth="1"/>
    <col min="3335" max="3584" width="9.140625" style="193"/>
    <col min="3585" max="3585" width="3.5703125" style="193" bestFit="1" customWidth="1"/>
    <col min="3586" max="3586" width="46.140625" style="193" customWidth="1"/>
    <col min="3587" max="3587" width="6.5703125" style="193" customWidth="1"/>
    <col min="3588" max="3588" width="6.140625" style="193" customWidth="1"/>
    <col min="3589" max="3589" width="11.5703125" style="193" customWidth="1"/>
    <col min="3590" max="3590" width="13.85546875" style="193" customWidth="1"/>
    <col min="3591" max="3840" width="9.140625" style="193"/>
    <col min="3841" max="3841" width="3.5703125" style="193" bestFit="1" customWidth="1"/>
    <col min="3842" max="3842" width="46.140625" style="193" customWidth="1"/>
    <col min="3843" max="3843" width="6.5703125" style="193" customWidth="1"/>
    <col min="3844" max="3844" width="6.140625" style="193" customWidth="1"/>
    <col min="3845" max="3845" width="11.5703125" style="193" customWidth="1"/>
    <col min="3846" max="3846" width="13.85546875" style="193" customWidth="1"/>
    <col min="3847" max="4096" width="9.140625" style="193"/>
    <col min="4097" max="4097" width="3.5703125" style="193" bestFit="1" customWidth="1"/>
    <col min="4098" max="4098" width="46.140625" style="193" customWidth="1"/>
    <col min="4099" max="4099" width="6.5703125" style="193" customWidth="1"/>
    <col min="4100" max="4100" width="6.140625" style="193" customWidth="1"/>
    <col min="4101" max="4101" width="11.5703125" style="193" customWidth="1"/>
    <col min="4102" max="4102" width="13.85546875" style="193" customWidth="1"/>
    <col min="4103" max="4352" width="9.140625" style="193"/>
    <col min="4353" max="4353" width="3.5703125" style="193" bestFit="1" customWidth="1"/>
    <col min="4354" max="4354" width="46.140625" style="193" customWidth="1"/>
    <col min="4355" max="4355" width="6.5703125" style="193" customWidth="1"/>
    <col min="4356" max="4356" width="6.140625" style="193" customWidth="1"/>
    <col min="4357" max="4357" width="11.5703125" style="193" customWidth="1"/>
    <col min="4358" max="4358" width="13.85546875" style="193" customWidth="1"/>
    <col min="4359" max="4608" width="9.140625" style="193"/>
    <col min="4609" max="4609" width="3.5703125" style="193" bestFit="1" customWidth="1"/>
    <col min="4610" max="4610" width="46.140625" style="193" customWidth="1"/>
    <col min="4611" max="4611" width="6.5703125" style="193" customWidth="1"/>
    <col min="4612" max="4612" width="6.140625" style="193" customWidth="1"/>
    <col min="4613" max="4613" width="11.5703125" style="193" customWidth="1"/>
    <col min="4614" max="4614" width="13.85546875" style="193" customWidth="1"/>
    <col min="4615" max="4864" width="9.140625" style="193"/>
    <col min="4865" max="4865" width="3.5703125" style="193" bestFit="1" customWidth="1"/>
    <col min="4866" max="4866" width="46.140625" style="193" customWidth="1"/>
    <col min="4867" max="4867" width="6.5703125" style="193" customWidth="1"/>
    <col min="4868" max="4868" width="6.140625" style="193" customWidth="1"/>
    <col min="4869" max="4869" width="11.5703125" style="193" customWidth="1"/>
    <col min="4870" max="4870" width="13.85546875" style="193" customWidth="1"/>
    <col min="4871" max="5120" width="9.140625" style="193"/>
    <col min="5121" max="5121" width="3.5703125" style="193" bestFit="1" customWidth="1"/>
    <col min="5122" max="5122" width="46.140625" style="193" customWidth="1"/>
    <col min="5123" max="5123" width="6.5703125" style="193" customWidth="1"/>
    <col min="5124" max="5124" width="6.140625" style="193" customWidth="1"/>
    <col min="5125" max="5125" width="11.5703125" style="193" customWidth="1"/>
    <col min="5126" max="5126" width="13.85546875" style="193" customWidth="1"/>
    <col min="5127" max="5376" width="9.140625" style="193"/>
    <col min="5377" max="5377" width="3.5703125" style="193" bestFit="1" customWidth="1"/>
    <col min="5378" max="5378" width="46.140625" style="193" customWidth="1"/>
    <col min="5379" max="5379" width="6.5703125" style="193" customWidth="1"/>
    <col min="5380" max="5380" width="6.140625" style="193" customWidth="1"/>
    <col min="5381" max="5381" width="11.5703125" style="193" customWidth="1"/>
    <col min="5382" max="5382" width="13.85546875" style="193" customWidth="1"/>
    <col min="5383" max="5632" width="9.140625" style="193"/>
    <col min="5633" max="5633" width="3.5703125" style="193" bestFit="1" customWidth="1"/>
    <col min="5634" max="5634" width="46.140625" style="193" customWidth="1"/>
    <col min="5635" max="5635" width="6.5703125" style="193" customWidth="1"/>
    <col min="5636" max="5636" width="6.140625" style="193" customWidth="1"/>
    <col min="5637" max="5637" width="11.5703125" style="193" customWidth="1"/>
    <col min="5638" max="5638" width="13.85546875" style="193" customWidth="1"/>
    <col min="5639" max="5888" width="9.140625" style="193"/>
    <col min="5889" max="5889" width="3.5703125" style="193" bestFit="1" customWidth="1"/>
    <col min="5890" max="5890" width="46.140625" style="193" customWidth="1"/>
    <col min="5891" max="5891" width="6.5703125" style="193" customWidth="1"/>
    <col min="5892" max="5892" width="6.140625" style="193" customWidth="1"/>
    <col min="5893" max="5893" width="11.5703125" style="193" customWidth="1"/>
    <col min="5894" max="5894" width="13.85546875" style="193" customWidth="1"/>
    <col min="5895" max="6144" width="9.140625" style="193"/>
    <col min="6145" max="6145" width="3.5703125" style="193" bestFit="1" customWidth="1"/>
    <col min="6146" max="6146" width="46.140625" style="193" customWidth="1"/>
    <col min="6147" max="6147" width="6.5703125" style="193" customWidth="1"/>
    <col min="6148" max="6148" width="6.140625" style="193" customWidth="1"/>
    <col min="6149" max="6149" width="11.5703125" style="193" customWidth="1"/>
    <col min="6150" max="6150" width="13.85546875" style="193" customWidth="1"/>
    <col min="6151" max="6400" width="9.140625" style="193"/>
    <col min="6401" max="6401" width="3.5703125" style="193" bestFit="1" customWidth="1"/>
    <col min="6402" max="6402" width="46.140625" style="193" customWidth="1"/>
    <col min="6403" max="6403" width="6.5703125" style="193" customWidth="1"/>
    <col min="6404" max="6404" width="6.140625" style="193" customWidth="1"/>
    <col min="6405" max="6405" width="11.5703125" style="193" customWidth="1"/>
    <col min="6406" max="6406" width="13.85546875" style="193" customWidth="1"/>
    <col min="6407" max="6656" width="9.140625" style="193"/>
    <col min="6657" max="6657" width="3.5703125" style="193" bestFit="1" customWidth="1"/>
    <col min="6658" max="6658" width="46.140625" style="193" customWidth="1"/>
    <col min="6659" max="6659" width="6.5703125" style="193" customWidth="1"/>
    <col min="6660" max="6660" width="6.140625" style="193" customWidth="1"/>
    <col min="6661" max="6661" width="11.5703125" style="193" customWidth="1"/>
    <col min="6662" max="6662" width="13.85546875" style="193" customWidth="1"/>
    <col min="6663" max="6912" width="9.140625" style="193"/>
    <col min="6913" max="6913" width="3.5703125" style="193" bestFit="1" customWidth="1"/>
    <col min="6914" max="6914" width="46.140625" style="193" customWidth="1"/>
    <col min="6915" max="6915" width="6.5703125" style="193" customWidth="1"/>
    <col min="6916" max="6916" width="6.140625" style="193" customWidth="1"/>
    <col min="6917" max="6917" width="11.5703125" style="193" customWidth="1"/>
    <col min="6918" max="6918" width="13.85546875" style="193" customWidth="1"/>
    <col min="6919" max="7168" width="9.140625" style="193"/>
    <col min="7169" max="7169" width="3.5703125" style="193" bestFit="1" customWidth="1"/>
    <col min="7170" max="7170" width="46.140625" style="193" customWidth="1"/>
    <col min="7171" max="7171" width="6.5703125" style="193" customWidth="1"/>
    <col min="7172" max="7172" width="6.140625" style="193" customWidth="1"/>
    <col min="7173" max="7173" width="11.5703125" style="193" customWidth="1"/>
    <col min="7174" max="7174" width="13.85546875" style="193" customWidth="1"/>
    <col min="7175" max="7424" width="9.140625" style="193"/>
    <col min="7425" max="7425" width="3.5703125" style="193" bestFit="1" customWidth="1"/>
    <col min="7426" max="7426" width="46.140625" style="193" customWidth="1"/>
    <col min="7427" max="7427" width="6.5703125" style="193" customWidth="1"/>
    <col min="7428" max="7428" width="6.140625" style="193" customWidth="1"/>
    <col min="7429" max="7429" width="11.5703125" style="193" customWidth="1"/>
    <col min="7430" max="7430" width="13.85546875" style="193" customWidth="1"/>
    <col min="7431" max="7680" width="9.140625" style="193"/>
    <col min="7681" max="7681" width="3.5703125" style="193" bestFit="1" customWidth="1"/>
    <col min="7682" max="7682" width="46.140625" style="193" customWidth="1"/>
    <col min="7683" max="7683" width="6.5703125" style="193" customWidth="1"/>
    <col min="7684" max="7684" width="6.140625" style="193" customWidth="1"/>
    <col min="7685" max="7685" width="11.5703125" style="193" customWidth="1"/>
    <col min="7686" max="7686" width="13.85546875" style="193" customWidth="1"/>
    <col min="7687" max="7936" width="9.140625" style="193"/>
    <col min="7937" max="7937" width="3.5703125" style="193" bestFit="1" customWidth="1"/>
    <col min="7938" max="7938" width="46.140625" style="193" customWidth="1"/>
    <col min="7939" max="7939" width="6.5703125" style="193" customWidth="1"/>
    <col min="7940" max="7940" width="6.140625" style="193" customWidth="1"/>
    <col min="7941" max="7941" width="11.5703125" style="193" customWidth="1"/>
    <col min="7942" max="7942" width="13.85546875" style="193" customWidth="1"/>
    <col min="7943" max="8192" width="9.140625" style="193"/>
    <col min="8193" max="8193" width="3.5703125" style="193" bestFit="1" customWidth="1"/>
    <col min="8194" max="8194" width="46.140625" style="193" customWidth="1"/>
    <col min="8195" max="8195" width="6.5703125" style="193" customWidth="1"/>
    <col min="8196" max="8196" width="6.140625" style="193" customWidth="1"/>
    <col min="8197" max="8197" width="11.5703125" style="193" customWidth="1"/>
    <col min="8198" max="8198" width="13.85546875" style="193" customWidth="1"/>
    <col min="8199" max="8448" width="9.140625" style="193"/>
    <col min="8449" max="8449" width="3.5703125" style="193" bestFit="1" customWidth="1"/>
    <col min="8450" max="8450" width="46.140625" style="193" customWidth="1"/>
    <col min="8451" max="8451" width="6.5703125" style="193" customWidth="1"/>
    <col min="8452" max="8452" width="6.140625" style="193" customWidth="1"/>
    <col min="8453" max="8453" width="11.5703125" style="193" customWidth="1"/>
    <col min="8454" max="8454" width="13.85546875" style="193" customWidth="1"/>
    <col min="8455" max="8704" width="9.140625" style="193"/>
    <col min="8705" max="8705" width="3.5703125" style="193" bestFit="1" customWidth="1"/>
    <col min="8706" max="8706" width="46.140625" style="193" customWidth="1"/>
    <col min="8707" max="8707" width="6.5703125" style="193" customWidth="1"/>
    <col min="8708" max="8708" width="6.140625" style="193" customWidth="1"/>
    <col min="8709" max="8709" width="11.5703125" style="193" customWidth="1"/>
    <col min="8710" max="8710" width="13.85546875" style="193" customWidth="1"/>
    <col min="8711" max="8960" width="9.140625" style="193"/>
    <col min="8961" max="8961" width="3.5703125" style="193" bestFit="1" customWidth="1"/>
    <col min="8962" max="8962" width="46.140625" style="193" customWidth="1"/>
    <col min="8963" max="8963" width="6.5703125" style="193" customWidth="1"/>
    <col min="8964" max="8964" width="6.140625" style="193" customWidth="1"/>
    <col min="8965" max="8965" width="11.5703125" style="193" customWidth="1"/>
    <col min="8966" max="8966" width="13.85546875" style="193" customWidth="1"/>
    <col min="8967" max="9216" width="9.140625" style="193"/>
    <col min="9217" max="9217" width="3.5703125" style="193" bestFit="1" customWidth="1"/>
    <col min="9218" max="9218" width="46.140625" style="193" customWidth="1"/>
    <col min="9219" max="9219" width="6.5703125" style="193" customWidth="1"/>
    <col min="9220" max="9220" width="6.140625" style="193" customWidth="1"/>
    <col min="9221" max="9221" width="11.5703125" style="193" customWidth="1"/>
    <col min="9222" max="9222" width="13.85546875" style="193" customWidth="1"/>
    <col min="9223" max="9472" width="9.140625" style="193"/>
    <col min="9473" max="9473" width="3.5703125" style="193" bestFit="1" customWidth="1"/>
    <col min="9474" max="9474" width="46.140625" style="193" customWidth="1"/>
    <col min="9475" max="9475" width="6.5703125" style="193" customWidth="1"/>
    <col min="9476" max="9476" width="6.140625" style="193" customWidth="1"/>
    <col min="9477" max="9477" width="11.5703125" style="193" customWidth="1"/>
    <col min="9478" max="9478" width="13.85546875" style="193" customWidth="1"/>
    <col min="9479" max="9728" width="9.140625" style="193"/>
    <col min="9729" max="9729" width="3.5703125" style="193" bestFit="1" customWidth="1"/>
    <col min="9730" max="9730" width="46.140625" style="193" customWidth="1"/>
    <col min="9731" max="9731" width="6.5703125" style="193" customWidth="1"/>
    <col min="9732" max="9732" width="6.140625" style="193" customWidth="1"/>
    <col min="9733" max="9733" width="11.5703125" style="193" customWidth="1"/>
    <col min="9734" max="9734" width="13.85546875" style="193" customWidth="1"/>
    <col min="9735" max="9984" width="9.140625" style="193"/>
    <col min="9985" max="9985" width="3.5703125" style="193" bestFit="1" customWidth="1"/>
    <col min="9986" max="9986" width="46.140625" style="193" customWidth="1"/>
    <col min="9987" max="9987" width="6.5703125" style="193" customWidth="1"/>
    <col min="9988" max="9988" width="6.140625" style="193" customWidth="1"/>
    <col min="9989" max="9989" width="11.5703125" style="193" customWidth="1"/>
    <col min="9990" max="9990" width="13.85546875" style="193" customWidth="1"/>
    <col min="9991" max="10240" width="9.140625" style="193"/>
    <col min="10241" max="10241" width="3.5703125" style="193" bestFit="1" customWidth="1"/>
    <col min="10242" max="10242" width="46.140625" style="193" customWidth="1"/>
    <col min="10243" max="10243" width="6.5703125" style="193" customWidth="1"/>
    <col min="10244" max="10244" width="6.140625" style="193" customWidth="1"/>
    <col min="10245" max="10245" width="11.5703125" style="193" customWidth="1"/>
    <col min="10246" max="10246" width="13.85546875" style="193" customWidth="1"/>
    <col min="10247" max="10496" width="9.140625" style="193"/>
    <col min="10497" max="10497" width="3.5703125" style="193" bestFit="1" customWidth="1"/>
    <col min="10498" max="10498" width="46.140625" style="193" customWidth="1"/>
    <col min="10499" max="10499" width="6.5703125" style="193" customWidth="1"/>
    <col min="10500" max="10500" width="6.140625" style="193" customWidth="1"/>
    <col min="10501" max="10501" width="11.5703125" style="193" customWidth="1"/>
    <col min="10502" max="10502" width="13.85546875" style="193" customWidth="1"/>
    <col min="10503" max="10752" width="9.140625" style="193"/>
    <col min="10753" max="10753" width="3.5703125" style="193" bestFit="1" customWidth="1"/>
    <col min="10754" max="10754" width="46.140625" style="193" customWidth="1"/>
    <col min="10755" max="10755" width="6.5703125" style="193" customWidth="1"/>
    <col min="10756" max="10756" width="6.140625" style="193" customWidth="1"/>
    <col min="10757" max="10757" width="11.5703125" style="193" customWidth="1"/>
    <col min="10758" max="10758" width="13.85546875" style="193" customWidth="1"/>
    <col min="10759" max="11008" width="9.140625" style="193"/>
    <col min="11009" max="11009" width="3.5703125" style="193" bestFit="1" customWidth="1"/>
    <col min="11010" max="11010" width="46.140625" style="193" customWidth="1"/>
    <col min="11011" max="11011" width="6.5703125" style="193" customWidth="1"/>
    <col min="11012" max="11012" width="6.140625" style="193" customWidth="1"/>
    <col min="11013" max="11013" width="11.5703125" style="193" customWidth="1"/>
    <col min="11014" max="11014" width="13.85546875" style="193" customWidth="1"/>
    <col min="11015" max="11264" width="9.140625" style="193"/>
    <col min="11265" max="11265" width="3.5703125" style="193" bestFit="1" customWidth="1"/>
    <col min="11266" max="11266" width="46.140625" style="193" customWidth="1"/>
    <col min="11267" max="11267" width="6.5703125" style="193" customWidth="1"/>
    <col min="11268" max="11268" width="6.140625" style="193" customWidth="1"/>
    <col min="11269" max="11269" width="11.5703125" style="193" customWidth="1"/>
    <col min="11270" max="11270" width="13.85546875" style="193" customWidth="1"/>
    <col min="11271" max="11520" width="9.140625" style="193"/>
    <col min="11521" max="11521" width="3.5703125" style="193" bestFit="1" customWidth="1"/>
    <col min="11522" max="11522" width="46.140625" style="193" customWidth="1"/>
    <col min="11523" max="11523" width="6.5703125" style="193" customWidth="1"/>
    <col min="11524" max="11524" width="6.140625" style="193" customWidth="1"/>
    <col min="11525" max="11525" width="11.5703125" style="193" customWidth="1"/>
    <col min="11526" max="11526" width="13.85546875" style="193" customWidth="1"/>
    <col min="11527" max="11776" width="9.140625" style="193"/>
    <col min="11777" max="11777" width="3.5703125" style="193" bestFit="1" customWidth="1"/>
    <col min="11778" max="11778" width="46.140625" style="193" customWidth="1"/>
    <col min="11779" max="11779" width="6.5703125" style="193" customWidth="1"/>
    <col min="11780" max="11780" width="6.140625" style="193" customWidth="1"/>
    <col min="11781" max="11781" width="11.5703125" style="193" customWidth="1"/>
    <col min="11782" max="11782" width="13.85546875" style="193" customWidth="1"/>
    <col min="11783" max="12032" width="9.140625" style="193"/>
    <col min="12033" max="12033" width="3.5703125" style="193" bestFit="1" customWidth="1"/>
    <col min="12034" max="12034" width="46.140625" style="193" customWidth="1"/>
    <col min="12035" max="12035" width="6.5703125" style="193" customWidth="1"/>
    <col min="12036" max="12036" width="6.140625" style="193" customWidth="1"/>
    <col min="12037" max="12037" width="11.5703125" style="193" customWidth="1"/>
    <col min="12038" max="12038" width="13.85546875" style="193" customWidth="1"/>
    <col min="12039" max="12288" width="9.140625" style="193"/>
    <col min="12289" max="12289" width="3.5703125" style="193" bestFit="1" customWidth="1"/>
    <col min="12290" max="12290" width="46.140625" style="193" customWidth="1"/>
    <col min="12291" max="12291" width="6.5703125" style="193" customWidth="1"/>
    <col min="12292" max="12292" width="6.140625" style="193" customWidth="1"/>
    <col min="12293" max="12293" width="11.5703125" style="193" customWidth="1"/>
    <col min="12294" max="12294" width="13.85546875" style="193" customWidth="1"/>
    <col min="12295" max="12544" width="9.140625" style="193"/>
    <col min="12545" max="12545" width="3.5703125" style="193" bestFit="1" customWidth="1"/>
    <col min="12546" max="12546" width="46.140625" style="193" customWidth="1"/>
    <col min="12547" max="12547" width="6.5703125" style="193" customWidth="1"/>
    <col min="12548" max="12548" width="6.140625" style="193" customWidth="1"/>
    <col min="12549" max="12549" width="11.5703125" style="193" customWidth="1"/>
    <col min="12550" max="12550" width="13.85546875" style="193" customWidth="1"/>
    <col min="12551" max="12800" width="9.140625" style="193"/>
    <col min="12801" max="12801" width="3.5703125" style="193" bestFit="1" customWidth="1"/>
    <col min="12802" max="12802" width="46.140625" style="193" customWidth="1"/>
    <col min="12803" max="12803" width="6.5703125" style="193" customWidth="1"/>
    <col min="12804" max="12804" width="6.140625" style="193" customWidth="1"/>
    <col min="12805" max="12805" width="11.5703125" style="193" customWidth="1"/>
    <col min="12806" max="12806" width="13.85546875" style="193" customWidth="1"/>
    <col min="12807" max="13056" width="9.140625" style="193"/>
    <col min="13057" max="13057" width="3.5703125" style="193" bestFit="1" customWidth="1"/>
    <col min="13058" max="13058" width="46.140625" style="193" customWidth="1"/>
    <col min="13059" max="13059" width="6.5703125" style="193" customWidth="1"/>
    <col min="13060" max="13060" width="6.140625" style="193" customWidth="1"/>
    <col min="13061" max="13061" width="11.5703125" style="193" customWidth="1"/>
    <col min="13062" max="13062" width="13.85546875" style="193" customWidth="1"/>
    <col min="13063" max="13312" width="9.140625" style="193"/>
    <col min="13313" max="13313" width="3.5703125" style="193" bestFit="1" customWidth="1"/>
    <col min="13314" max="13314" width="46.140625" style="193" customWidth="1"/>
    <col min="13315" max="13315" width="6.5703125" style="193" customWidth="1"/>
    <col min="13316" max="13316" width="6.140625" style="193" customWidth="1"/>
    <col min="13317" max="13317" width="11.5703125" style="193" customWidth="1"/>
    <col min="13318" max="13318" width="13.85546875" style="193" customWidth="1"/>
    <col min="13319" max="13568" width="9.140625" style="193"/>
    <col min="13569" max="13569" width="3.5703125" style="193" bestFit="1" customWidth="1"/>
    <col min="13570" max="13570" width="46.140625" style="193" customWidth="1"/>
    <col min="13571" max="13571" width="6.5703125" style="193" customWidth="1"/>
    <col min="13572" max="13572" width="6.140625" style="193" customWidth="1"/>
    <col min="13573" max="13573" width="11.5703125" style="193" customWidth="1"/>
    <col min="13574" max="13574" width="13.85546875" style="193" customWidth="1"/>
    <col min="13575" max="13824" width="9.140625" style="193"/>
    <col min="13825" max="13825" width="3.5703125" style="193" bestFit="1" customWidth="1"/>
    <col min="13826" max="13826" width="46.140625" style="193" customWidth="1"/>
    <col min="13827" max="13827" width="6.5703125" style="193" customWidth="1"/>
    <col min="13828" max="13828" width="6.140625" style="193" customWidth="1"/>
    <col min="13829" max="13829" width="11.5703125" style="193" customWidth="1"/>
    <col min="13830" max="13830" width="13.85546875" style="193" customWidth="1"/>
    <col min="13831" max="14080" width="9.140625" style="193"/>
    <col min="14081" max="14081" width="3.5703125" style="193" bestFit="1" customWidth="1"/>
    <col min="14082" max="14082" width="46.140625" style="193" customWidth="1"/>
    <col min="14083" max="14083" width="6.5703125" style="193" customWidth="1"/>
    <col min="14084" max="14084" width="6.140625" style="193" customWidth="1"/>
    <col min="14085" max="14085" width="11.5703125" style="193" customWidth="1"/>
    <col min="14086" max="14086" width="13.85546875" style="193" customWidth="1"/>
    <col min="14087" max="14336" width="9.140625" style="193"/>
    <col min="14337" max="14337" width="3.5703125" style="193" bestFit="1" customWidth="1"/>
    <col min="14338" max="14338" width="46.140625" style="193" customWidth="1"/>
    <col min="14339" max="14339" width="6.5703125" style="193" customWidth="1"/>
    <col min="14340" max="14340" width="6.140625" style="193" customWidth="1"/>
    <col min="14341" max="14341" width="11.5703125" style="193" customWidth="1"/>
    <col min="14342" max="14342" width="13.85546875" style="193" customWidth="1"/>
    <col min="14343" max="14592" width="9.140625" style="193"/>
    <col min="14593" max="14593" width="3.5703125" style="193" bestFit="1" customWidth="1"/>
    <col min="14594" max="14594" width="46.140625" style="193" customWidth="1"/>
    <col min="14595" max="14595" width="6.5703125" style="193" customWidth="1"/>
    <col min="14596" max="14596" width="6.140625" style="193" customWidth="1"/>
    <col min="14597" max="14597" width="11.5703125" style="193" customWidth="1"/>
    <col min="14598" max="14598" width="13.85546875" style="193" customWidth="1"/>
    <col min="14599" max="14848" width="9.140625" style="193"/>
    <col min="14849" max="14849" width="3.5703125" style="193" bestFit="1" customWidth="1"/>
    <col min="14850" max="14850" width="46.140625" style="193" customWidth="1"/>
    <col min="14851" max="14851" width="6.5703125" style="193" customWidth="1"/>
    <col min="14852" max="14852" width="6.140625" style="193" customWidth="1"/>
    <col min="14853" max="14853" width="11.5703125" style="193" customWidth="1"/>
    <col min="14854" max="14854" width="13.85546875" style="193" customWidth="1"/>
    <col min="14855" max="15104" width="9.140625" style="193"/>
    <col min="15105" max="15105" width="3.5703125" style="193" bestFit="1" customWidth="1"/>
    <col min="15106" max="15106" width="46.140625" style="193" customWidth="1"/>
    <col min="15107" max="15107" width="6.5703125" style="193" customWidth="1"/>
    <col min="15108" max="15108" width="6.140625" style="193" customWidth="1"/>
    <col min="15109" max="15109" width="11.5703125" style="193" customWidth="1"/>
    <col min="15110" max="15110" width="13.85546875" style="193" customWidth="1"/>
    <col min="15111" max="15360" width="9.140625" style="193"/>
    <col min="15361" max="15361" width="3.5703125" style="193" bestFit="1" customWidth="1"/>
    <col min="15362" max="15362" width="46.140625" style="193" customWidth="1"/>
    <col min="15363" max="15363" width="6.5703125" style="193" customWidth="1"/>
    <col min="15364" max="15364" width="6.140625" style="193" customWidth="1"/>
    <col min="15365" max="15365" width="11.5703125" style="193" customWidth="1"/>
    <col min="15366" max="15366" width="13.85546875" style="193" customWidth="1"/>
    <col min="15367" max="15616" width="9.140625" style="193"/>
    <col min="15617" max="15617" width="3.5703125" style="193" bestFit="1" customWidth="1"/>
    <col min="15618" max="15618" width="46.140625" style="193" customWidth="1"/>
    <col min="15619" max="15619" width="6.5703125" style="193" customWidth="1"/>
    <col min="15620" max="15620" width="6.140625" style="193" customWidth="1"/>
    <col min="15621" max="15621" width="11.5703125" style="193" customWidth="1"/>
    <col min="15622" max="15622" width="13.85546875" style="193" customWidth="1"/>
    <col min="15623" max="15872" width="9.140625" style="193"/>
    <col min="15873" max="15873" width="3.5703125" style="193" bestFit="1" customWidth="1"/>
    <col min="15874" max="15874" width="46.140625" style="193" customWidth="1"/>
    <col min="15875" max="15875" width="6.5703125" style="193" customWidth="1"/>
    <col min="15876" max="15876" width="6.140625" style="193" customWidth="1"/>
    <col min="15877" max="15877" width="11.5703125" style="193" customWidth="1"/>
    <col min="15878" max="15878" width="13.85546875" style="193" customWidth="1"/>
    <col min="15879" max="16128" width="9.140625" style="193"/>
    <col min="16129" max="16129" width="3.5703125" style="193" bestFit="1" customWidth="1"/>
    <col min="16130" max="16130" width="46.140625" style="193" customWidth="1"/>
    <col min="16131" max="16131" width="6.5703125" style="193" customWidth="1"/>
    <col min="16132" max="16132" width="6.140625" style="193" customWidth="1"/>
    <col min="16133" max="16133" width="11.5703125" style="193" customWidth="1"/>
    <col min="16134" max="16134" width="13.85546875" style="193" customWidth="1"/>
    <col min="16135" max="16384" width="9.140625" style="193"/>
  </cols>
  <sheetData>
    <row r="1" spans="1:9" ht="15.75" x14ac:dyDescent="0.25">
      <c r="A1" s="98" t="s">
        <v>159</v>
      </c>
      <c r="B1" s="99" t="s">
        <v>160</v>
      </c>
    </row>
    <row r="3" spans="1:9" ht="105" customHeight="1" x14ac:dyDescent="0.25">
      <c r="A3" s="195"/>
      <c r="B3" s="196" t="s">
        <v>284</v>
      </c>
    </row>
    <row r="4" spans="1:9" x14ac:dyDescent="0.25">
      <c r="A4" s="195"/>
      <c r="B4" s="196"/>
    </row>
    <row r="5" spans="1:9" s="200" customFormat="1" ht="186" customHeight="1" x14ac:dyDescent="0.25">
      <c r="A5" s="190">
        <v>1</v>
      </c>
      <c r="B5" s="197" t="s">
        <v>161</v>
      </c>
      <c r="C5" s="100"/>
      <c r="D5" s="187"/>
      <c r="E5" s="232"/>
      <c r="F5" s="378"/>
      <c r="G5" s="198"/>
      <c r="H5" s="199"/>
    </row>
    <row r="6" spans="1:9" s="200" customFormat="1" x14ac:dyDescent="0.25">
      <c r="A6" s="190"/>
      <c r="B6" s="197" t="s">
        <v>162</v>
      </c>
      <c r="C6" s="228"/>
      <c r="D6" s="233"/>
      <c r="E6" s="233"/>
      <c r="F6" s="397"/>
      <c r="G6" s="198"/>
      <c r="H6" s="199"/>
    </row>
    <row r="7" spans="1:9" s="200" customFormat="1" ht="28.5" x14ac:dyDescent="0.25">
      <c r="A7" s="190"/>
      <c r="B7" s="197" t="s">
        <v>163</v>
      </c>
      <c r="C7" s="228"/>
      <c r="D7" s="233"/>
      <c r="E7" s="233"/>
      <c r="F7" s="397"/>
      <c r="G7" s="198"/>
      <c r="H7" s="199"/>
    </row>
    <row r="8" spans="1:9" s="200" customFormat="1" ht="28.5" x14ac:dyDescent="0.25">
      <c r="A8" s="190"/>
      <c r="B8" s="197" t="s">
        <v>164</v>
      </c>
      <c r="C8" s="228"/>
      <c r="D8" s="233"/>
      <c r="E8" s="233"/>
      <c r="F8" s="397"/>
      <c r="G8" s="198"/>
      <c r="H8" s="199"/>
    </row>
    <row r="9" spans="1:9" s="217" customFormat="1" x14ac:dyDescent="0.25">
      <c r="A9" s="190"/>
      <c r="B9" s="197"/>
      <c r="C9" s="227" t="s">
        <v>102</v>
      </c>
      <c r="D9" s="232">
        <v>1</v>
      </c>
      <c r="E9" s="349"/>
      <c r="F9" s="378">
        <f>D9*E9</f>
        <v>0</v>
      </c>
      <c r="H9" s="218"/>
    </row>
    <row r="10" spans="1:9" s="200" customFormat="1" x14ac:dyDescent="0.25">
      <c r="A10" s="190"/>
      <c r="B10" s="197"/>
      <c r="C10" s="227"/>
      <c r="D10" s="232"/>
      <c r="E10" s="232"/>
      <c r="F10" s="378"/>
      <c r="G10" s="198"/>
      <c r="H10" s="203"/>
      <c r="I10" s="204"/>
    </row>
    <row r="11" spans="1:9" ht="71.25" x14ac:dyDescent="0.25">
      <c r="A11" s="190">
        <v>2</v>
      </c>
      <c r="B11" s="197" t="s">
        <v>165</v>
      </c>
    </row>
    <row r="12" spans="1:9" x14ac:dyDescent="0.25">
      <c r="B12" s="197"/>
      <c r="C12" s="227" t="s">
        <v>102</v>
      </c>
      <c r="D12" s="232">
        <v>1</v>
      </c>
      <c r="E12" s="349"/>
      <c r="F12" s="378">
        <f>D12*E12</f>
        <v>0</v>
      </c>
    </row>
    <row r="13" spans="1:9" s="212" customFormat="1" x14ac:dyDescent="0.25">
      <c r="A13" s="219"/>
      <c r="B13" s="220"/>
      <c r="C13" s="230"/>
      <c r="D13" s="234"/>
      <c r="E13" s="234"/>
      <c r="F13" s="401"/>
      <c r="H13" s="264"/>
      <c r="I13" s="216"/>
    </row>
    <row r="14" spans="1:9" s="212" customFormat="1" x14ac:dyDescent="0.25">
      <c r="A14" s="222"/>
      <c r="B14" s="223" t="s">
        <v>113</v>
      </c>
      <c r="C14" s="231"/>
      <c r="D14" s="235"/>
      <c r="E14" s="235"/>
      <c r="F14" s="396">
        <f>SUM(F5:F12)</f>
        <v>0</v>
      </c>
      <c r="H14" s="213"/>
    </row>
    <row r="15" spans="1:9" s="212" customFormat="1" x14ac:dyDescent="0.25">
      <c r="A15" s="222"/>
      <c r="B15" s="225"/>
      <c r="C15" s="225"/>
      <c r="D15" s="236"/>
      <c r="E15" s="236"/>
      <c r="F15" s="399"/>
      <c r="H15" s="213"/>
    </row>
    <row r="17" spans="1:9" x14ac:dyDescent="0.25">
      <c r="H17" s="246"/>
      <c r="I17" s="191"/>
    </row>
    <row r="20" spans="1:9" x14ac:dyDescent="0.25">
      <c r="H20" s="249"/>
    </row>
    <row r="21" spans="1:9" x14ac:dyDescent="0.25">
      <c r="H21" s="246"/>
      <c r="I21" s="191"/>
    </row>
    <row r="24" spans="1:9" x14ac:dyDescent="0.25">
      <c r="H24" s="246"/>
      <c r="I24" s="191"/>
    </row>
    <row r="30" spans="1:9" x14ac:dyDescent="0.25">
      <c r="A30" s="215"/>
    </row>
  </sheetData>
  <sheetProtection password="E8FD" sheet="1" objects="1" scenarios="1"/>
  <pageMargins left="0.9055118110236221" right="0.31496062992125984" top="0.94488188976377963" bottom="0.94488188976377963" header="0.31496062992125984" footer="0.31496062992125984"/>
  <pageSetup paperSize="9" orientation="portrait" r:id="rId1"/>
  <headerFooter>
    <oddHeader>&amp;COŠPP, telovadnica Muta</oddHeader>
    <oddFooter>&amp;C&amp;A&amp;R&amp;P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BreakPreview" zoomScale="115" zoomScaleNormal="100" zoomScaleSheetLayoutView="115" workbookViewId="0">
      <selection activeCell="A8" sqref="A8"/>
    </sheetView>
  </sheetViews>
  <sheetFormatPr defaultRowHeight="12.75" x14ac:dyDescent="0.2"/>
  <cols>
    <col min="1" max="1" width="97.28515625" style="3" bestFit="1" customWidth="1"/>
    <col min="2" max="16384" width="9.140625" style="3"/>
  </cols>
  <sheetData>
    <row r="1" spans="1:1" x14ac:dyDescent="0.2">
      <c r="A1" s="1" t="str">
        <f>Zbir!B6</f>
        <v>OŠPP MUTA in TELOVADNICA</v>
      </c>
    </row>
    <row r="2" spans="1:1" x14ac:dyDescent="0.2">
      <c r="A2" s="1"/>
    </row>
    <row r="3" spans="1:1" x14ac:dyDescent="0.2">
      <c r="A3" s="1" t="str">
        <f>Zbir!B7</f>
        <v>ENERGETSKA SANACIJA OBJEKTA</v>
      </c>
    </row>
    <row r="5" spans="1:1" x14ac:dyDescent="0.2">
      <c r="A5" s="2" t="s">
        <v>20</v>
      </c>
    </row>
    <row r="6" spans="1:1" x14ac:dyDescent="0.2">
      <c r="A6" s="2"/>
    </row>
    <row r="7" spans="1:1" ht="25.5" x14ac:dyDescent="0.2">
      <c r="A7" s="185" t="s">
        <v>267</v>
      </c>
    </row>
    <row r="8" spans="1:1" ht="14.25" customHeight="1" x14ac:dyDescent="0.2">
      <c r="A8" s="185" t="s">
        <v>268</v>
      </c>
    </row>
    <row r="9" spans="1:1" x14ac:dyDescent="0.2">
      <c r="A9" s="2"/>
    </row>
    <row r="10" spans="1:1" x14ac:dyDescent="0.2">
      <c r="A10" s="1" t="s">
        <v>25</v>
      </c>
    </row>
    <row r="11" spans="1:1" x14ac:dyDescent="0.2">
      <c r="A11" s="3" t="s">
        <v>278</v>
      </c>
    </row>
    <row r="12" spans="1:1" x14ac:dyDescent="0.2">
      <c r="A12" s="189" t="s">
        <v>280</v>
      </c>
    </row>
    <row r="13" spans="1:1" x14ac:dyDescent="0.2">
      <c r="A13" s="189" t="s">
        <v>281</v>
      </c>
    </row>
    <row r="14" spans="1:1" x14ac:dyDescent="0.2">
      <c r="A14" s="3" t="s">
        <v>24</v>
      </c>
    </row>
    <row r="15" spans="1:1" x14ac:dyDescent="0.2">
      <c r="A15" s="3" t="s">
        <v>23</v>
      </c>
    </row>
    <row r="16" spans="1:1" x14ac:dyDescent="0.2">
      <c r="A16" s="3" t="s">
        <v>26</v>
      </c>
    </row>
    <row r="17" spans="1:1" x14ac:dyDescent="0.2">
      <c r="A17" s="3" t="s">
        <v>27</v>
      </c>
    </row>
    <row r="18" spans="1:1" x14ac:dyDescent="0.2">
      <c r="A18" s="3" t="s">
        <v>31</v>
      </c>
    </row>
    <row r="20" spans="1:1" x14ac:dyDescent="0.2">
      <c r="A20" s="2" t="s">
        <v>21</v>
      </c>
    </row>
    <row r="21" spans="1:1" x14ac:dyDescent="0.2">
      <c r="A21" s="4" t="s">
        <v>0</v>
      </c>
    </row>
    <row r="22" spans="1:1" x14ac:dyDescent="0.2">
      <c r="A22" s="48" t="s">
        <v>266</v>
      </c>
    </row>
    <row r="23" spans="1:1" x14ac:dyDescent="0.2">
      <c r="A23" s="4" t="s">
        <v>1</v>
      </c>
    </row>
    <row r="24" spans="1:1" x14ac:dyDescent="0.2">
      <c r="A24" s="4" t="s">
        <v>2</v>
      </c>
    </row>
    <row r="25" spans="1:1" x14ac:dyDescent="0.2">
      <c r="A25" s="4" t="s">
        <v>3</v>
      </c>
    </row>
    <row r="26" spans="1:1" x14ac:dyDescent="0.2">
      <c r="A26" s="48" t="s">
        <v>64</v>
      </c>
    </row>
    <row r="27" spans="1:1" x14ac:dyDescent="0.2">
      <c r="A27" s="48" t="s">
        <v>65</v>
      </c>
    </row>
    <row r="28" spans="1:1" x14ac:dyDescent="0.2">
      <c r="A28" s="4" t="s">
        <v>4</v>
      </c>
    </row>
    <row r="29" spans="1:1" x14ac:dyDescent="0.2">
      <c r="A29" s="4" t="s">
        <v>5</v>
      </c>
    </row>
    <row r="30" spans="1:1" x14ac:dyDescent="0.2">
      <c r="A30" s="4" t="s">
        <v>6</v>
      </c>
    </row>
    <row r="31" spans="1:1" x14ac:dyDescent="0.2">
      <c r="A31" s="4" t="s">
        <v>7</v>
      </c>
    </row>
    <row r="32" spans="1:1" x14ac:dyDescent="0.2">
      <c r="A32" s="48" t="s">
        <v>66</v>
      </c>
    </row>
    <row r="33" spans="1:1" x14ac:dyDescent="0.2">
      <c r="A33" s="4" t="s">
        <v>8</v>
      </c>
    </row>
    <row r="34" spans="1:1" x14ac:dyDescent="0.2">
      <c r="A34" s="94" t="s">
        <v>62</v>
      </c>
    </row>
    <row r="35" spans="1:1" x14ac:dyDescent="0.2">
      <c r="A35" s="48" t="s">
        <v>63</v>
      </c>
    </row>
    <row r="36" spans="1:1" x14ac:dyDescent="0.2">
      <c r="A36" s="4" t="s">
        <v>9</v>
      </c>
    </row>
    <row r="37" spans="1:1" x14ac:dyDescent="0.2">
      <c r="A37" s="4" t="s">
        <v>10</v>
      </c>
    </row>
    <row r="38" spans="1:1" x14ac:dyDescent="0.2">
      <c r="A38" s="4" t="s">
        <v>45</v>
      </c>
    </row>
    <row r="39" spans="1:1" x14ac:dyDescent="0.2">
      <c r="A39" s="4" t="s">
        <v>11</v>
      </c>
    </row>
    <row r="40" spans="1:1" x14ac:dyDescent="0.2">
      <c r="A40" s="4" t="s">
        <v>12</v>
      </c>
    </row>
    <row r="41" spans="1:1" x14ac:dyDescent="0.2">
      <c r="A41" s="48" t="s">
        <v>13</v>
      </c>
    </row>
    <row r="42" spans="1:1" x14ac:dyDescent="0.2">
      <c r="A42" s="4" t="s">
        <v>14</v>
      </c>
    </row>
    <row r="43" spans="1:1" x14ac:dyDescent="0.2">
      <c r="A43" s="4" t="s">
        <v>15</v>
      </c>
    </row>
    <row r="44" spans="1:1" x14ac:dyDescent="0.2">
      <c r="A44" s="4" t="s">
        <v>16</v>
      </c>
    </row>
    <row r="45" spans="1:1" x14ac:dyDescent="0.2">
      <c r="A45" s="4" t="s">
        <v>17</v>
      </c>
    </row>
    <row r="46" spans="1:1" x14ac:dyDescent="0.2">
      <c r="A46" s="4" t="s">
        <v>18</v>
      </c>
    </row>
    <row r="47" spans="1:1" x14ac:dyDescent="0.2">
      <c r="A47" s="48" t="s">
        <v>67</v>
      </c>
    </row>
    <row r="48" spans="1:1" x14ac:dyDescent="0.2">
      <c r="A48" s="48" t="s">
        <v>68</v>
      </c>
    </row>
  </sheetData>
  <sheetProtection password="E8FD" sheet="1" objects="1" scenarios="1"/>
  <pageMargins left="0.9055118110236221" right="0.31496062992125984" top="0.94488188976377963" bottom="0.94488188976377963" header="0.31496062992125984" footer="0.31496062992125984"/>
  <pageSetup paperSize="9" orientation="portrait" r:id="rId1"/>
  <headerFooter>
    <oddHeader>&amp;COŠPP, telovadnica Muta</oddHeader>
    <oddFooter>&amp;C&amp;A&amp;R&amp;P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view="pageBreakPreview" zoomScale="115" zoomScaleNormal="100" zoomScaleSheetLayoutView="115" workbookViewId="0">
      <selection activeCell="B9" sqref="B9"/>
    </sheetView>
  </sheetViews>
  <sheetFormatPr defaultRowHeight="15" x14ac:dyDescent="0.25"/>
  <cols>
    <col min="1" max="1" width="4.5703125" style="303" customWidth="1"/>
    <col min="2" max="2" width="51.5703125" style="283" customWidth="1"/>
    <col min="3" max="3" width="4.85546875" style="299" customWidth="1"/>
    <col min="4" max="4" width="9.28515625" style="300" customWidth="1"/>
    <col min="5" max="5" width="9.140625" style="300" bestFit="1" customWidth="1"/>
    <col min="6" max="6" width="12.28515625" style="359" customWidth="1"/>
    <col min="7" max="9" width="10.140625" style="299" bestFit="1" customWidth="1"/>
    <col min="10" max="16384" width="9.140625" style="299"/>
  </cols>
  <sheetData>
    <row r="1" spans="1:6" ht="18" customHeight="1" x14ac:dyDescent="0.25">
      <c r="A1" s="297" t="s">
        <v>75</v>
      </c>
      <c r="B1" s="298" t="s">
        <v>72</v>
      </c>
    </row>
    <row r="2" spans="1:6" ht="10.5" customHeight="1" x14ac:dyDescent="0.25">
      <c r="A2" s="301"/>
      <c r="B2" s="302"/>
    </row>
    <row r="3" spans="1:6" x14ac:dyDescent="0.25">
      <c r="A3" s="303" t="s">
        <v>28</v>
      </c>
      <c r="B3" s="304" t="s">
        <v>295</v>
      </c>
    </row>
    <row r="4" spans="1:6" ht="10.5" customHeight="1" x14ac:dyDescent="0.25">
      <c r="B4" s="304"/>
    </row>
    <row r="5" spans="1:6" ht="28.5" x14ac:dyDescent="0.2">
      <c r="A5" s="305">
        <v>1</v>
      </c>
      <c r="B5" s="306" t="s">
        <v>201</v>
      </c>
      <c r="C5" s="307"/>
      <c r="D5" s="307"/>
      <c r="E5" s="307"/>
      <c r="F5" s="360"/>
    </row>
    <row r="6" spans="1:6" ht="14.25" x14ac:dyDescent="0.2">
      <c r="A6" s="308"/>
      <c r="B6" s="306"/>
      <c r="C6" s="175" t="s">
        <v>19</v>
      </c>
      <c r="D6" s="176">
        <v>37.299999999999997</v>
      </c>
      <c r="E6" s="179"/>
      <c r="F6" s="360">
        <f>D6*E6</f>
        <v>0</v>
      </c>
    </row>
    <row r="7" spans="1:6" ht="14.25" x14ac:dyDescent="0.2">
      <c r="A7" s="308"/>
      <c r="C7" s="44"/>
      <c r="D7" s="45"/>
      <c r="E7" s="45"/>
    </row>
    <row r="8" spans="1:6" x14ac:dyDescent="0.2">
      <c r="A8" s="305">
        <v>2</v>
      </c>
      <c r="B8" s="306" t="s">
        <v>230</v>
      </c>
      <c r="C8" s="44"/>
      <c r="D8" s="45"/>
      <c r="E8" s="45"/>
      <c r="F8" s="360"/>
    </row>
    <row r="9" spans="1:6" ht="85.5" x14ac:dyDescent="0.2">
      <c r="A9" s="305"/>
      <c r="B9" s="184" t="s">
        <v>231</v>
      </c>
      <c r="C9" s="44"/>
      <c r="D9" s="45"/>
      <c r="E9" s="45"/>
      <c r="F9" s="360"/>
    </row>
    <row r="10" spans="1:6" x14ac:dyDescent="0.2">
      <c r="A10" s="305"/>
      <c r="B10" s="306"/>
      <c r="C10" s="175" t="s">
        <v>19</v>
      </c>
      <c r="D10" s="176">
        <v>37.299999999999997</v>
      </c>
      <c r="E10" s="179"/>
      <c r="F10" s="360">
        <f>D10*E10</f>
        <v>0</v>
      </c>
    </row>
    <row r="11" spans="1:6" x14ac:dyDescent="0.2">
      <c r="A11" s="305"/>
      <c r="C11" s="140"/>
      <c r="D11" s="141"/>
      <c r="E11" s="138"/>
      <c r="F11" s="361"/>
    </row>
    <row r="12" spans="1:6" x14ac:dyDescent="0.2">
      <c r="A12" s="305">
        <v>3</v>
      </c>
      <c r="B12" s="306" t="s">
        <v>208</v>
      </c>
      <c r="C12" s="307"/>
      <c r="D12" s="307"/>
      <c r="E12" s="307"/>
      <c r="F12" s="360"/>
    </row>
    <row r="13" spans="1:6" x14ac:dyDescent="0.2">
      <c r="A13" s="305"/>
      <c r="B13" s="306"/>
      <c r="C13" s="44" t="s">
        <v>19</v>
      </c>
      <c r="D13" s="45">
        <v>25</v>
      </c>
      <c r="E13" s="179"/>
      <c r="F13" s="360">
        <f>D13*E13</f>
        <v>0</v>
      </c>
    </row>
    <row r="14" spans="1:6" x14ac:dyDescent="0.2">
      <c r="A14" s="305"/>
      <c r="B14" s="310"/>
      <c r="C14" s="137"/>
      <c r="D14" s="138"/>
      <c r="E14" s="45"/>
      <c r="F14" s="361"/>
    </row>
    <row r="15" spans="1:6" x14ac:dyDescent="0.2">
      <c r="A15" s="305">
        <v>4</v>
      </c>
      <c r="B15" s="182" t="s">
        <v>234</v>
      </c>
      <c r="C15" s="311"/>
      <c r="D15" s="312"/>
      <c r="E15" s="312"/>
      <c r="F15" s="362">
        <f t="shared" ref="F15:F16" si="0">D15*E15</f>
        <v>0</v>
      </c>
    </row>
    <row r="16" spans="1:6" ht="14.25" x14ac:dyDescent="0.2">
      <c r="A16" s="313"/>
      <c r="B16" s="311"/>
      <c r="C16" s="311" t="s">
        <v>185</v>
      </c>
      <c r="D16" s="312">
        <v>93</v>
      </c>
      <c r="E16" s="335"/>
      <c r="F16" s="362">
        <f t="shared" si="0"/>
        <v>0</v>
      </c>
    </row>
    <row r="17" spans="1:6" ht="14.25" x14ac:dyDescent="0.2">
      <c r="A17" s="313"/>
      <c r="B17" s="311"/>
      <c r="C17" s="311"/>
      <c r="D17" s="312"/>
      <c r="E17" s="314"/>
      <c r="F17" s="362"/>
    </row>
    <row r="18" spans="1:6" ht="17.25" customHeight="1" x14ac:dyDescent="0.25">
      <c r="A18" s="315"/>
      <c r="B18" s="316" t="s">
        <v>296</v>
      </c>
      <c r="C18" s="317"/>
      <c r="D18" s="318"/>
      <c r="E18" s="318"/>
      <c r="F18" s="363">
        <f>SUM(F6:F16)</f>
        <v>0</v>
      </c>
    </row>
    <row r="19" spans="1:6" ht="39.950000000000003" customHeight="1" x14ac:dyDescent="0.25"/>
    <row r="20" spans="1:6" ht="18" x14ac:dyDescent="0.25">
      <c r="A20" s="297" t="s">
        <v>90</v>
      </c>
      <c r="B20" s="298" t="s">
        <v>233</v>
      </c>
    </row>
    <row r="21" spans="1:6" ht="10.5" customHeight="1" x14ac:dyDescent="0.25">
      <c r="A21" s="301"/>
      <c r="B21" s="302"/>
    </row>
    <row r="22" spans="1:6" ht="19.5" customHeight="1" x14ac:dyDescent="0.25">
      <c r="A22" s="303" t="s">
        <v>28</v>
      </c>
      <c r="B22" s="304" t="s">
        <v>295</v>
      </c>
    </row>
    <row r="23" spans="1:6" ht="10.5" customHeight="1" x14ac:dyDescent="0.25"/>
    <row r="24" spans="1:6" x14ac:dyDescent="0.25">
      <c r="A24" s="303">
        <v>1</v>
      </c>
      <c r="B24" s="319" t="s">
        <v>257</v>
      </c>
      <c r="C24" s="307"/>
      <c r="D24" s="309"/>
      <c r="E24" s="309"/>
      <c r="F24" s="360"/>
    </row>
    <row r="25" spans="1:6" x14ac:dyDescent="0.25">
      <c r="B25" s="306" t="s">
        <v>258</v>
      </c>
      <c r="C25" s="307"/>
      <c r="D25" s="309"/>
      <c r="E25" s="309"/>
      <c r="F25" s="360"/>
    </row>
    <row r="26" spans="1:6" x14ac:dyDescent="0.25">
      <c r="B26" s="306"/>
      <c r="C26" s="307" t="s">
        <v>210</v>
      </c>
      <c r="D26" s="309">
        <f>64*0.225</f>
        <v>14.4</v>
      </c>
      <c r="E26" s="336"/>
      <c r="F26" s="360">
        <f>D26*E26</f>
        <v>0</v>
      </c>
    </row>
    <row r="27" spans="1:6" x14ac:dyDescent="0.25">
      <c r="A27" s="303">
        <v>2</v>
      </c>
      <c r="B27" s="319" t="s">
        <v>259</v>
      </c>
      <c r="C27" s="307"/>
      <c r="D27" s="309"/>
      <c r="E27" s="309"/>
      <c r="F27" s="360"/>
    </row>
    <row r="28" spans="1:6" x14ac:dyDescent="0.25">
      <c r="B28" s="307" t="s">
        <v>261</v>
      </c>
      <c r="C28" s="307" t="s">
        <v>19</v>
      </c>
      <c r="D28" s="309">
        <v>64</v>
      </c>
      <c r="E28" s="336"/>
      <c r="F28" s="360">
        <f>D28*E28</f>
        <v>0</v>
      </c>
    </row>
    <row r="29" spans="1:6" x14ac:dyDescent="0.25">
      <c r="A29" s="303">
        <v>3</v>
      </c>
      <c r="B29" s="319" t="s">
        <v>260</v>
      </c>
      <c r="C29" s="307"/>
      <c r="D29" s="309"/>
      <c r="E29" s="309"/>
      <c r="F29" s="360"/>
    </row>
    <row r="30" spans="1:6" x14ac:dyDescent="0.25">
      <c r="B30" s="307" t="s">
        <v>261</v>
      </c>
      <c r="C30" s="307" t="s">
        <v>19</v>
      </c>
      <c r="D30" s="309">
        <v>64</v>
      </c>
      <c r="E30" s="336"/>
      <c r="F30" s="360">
        <f>D30*E30</f>
        <v>0</v>
      </c>
    </row>
    <row r="31" spans="1:6" x14ac:dyDescent="0.25">
      <c r="B31" s="306"/>
      <c r="D31" s="309"/>
      <c r="E31" s="309"/>
      <c r="F31" s="360"/>
    </row>
    <row r="32" spans="1:6" ht="30" x14ac:dyDescent="0.25">
      <c r="A32" s="320">
        <v>4</v>
      </c>
      <c r="B32" s="319" t="s">
        <v>243</v>
      </c>
      <c r="C32" s="307"/>
      <c r="D32" s="321"/>
      <c r="E32" s="322"/>
      <c r="F32" s="360"/>
    </row>
    <row r="33" spans="1:6" ht="11.25" customHeight="1" x14ac:dyDescent="0.25">
      <c r="B33" s="306"/>
      <c r="C33" s="307"/>
      <c r="D33" s="321"/>
      <c r="E33" s="322"/>
      <c r="F33" s="360"/>
    </row>
    <row r="34" spans="1:6" ht="16.5" customHeight="1" x14ac:dyDescent="0.2">
      <c r="A34" s="323" t="s">
        <v>46</v>
      </c>
      <c r="B34" s="311" t="s">
        <v>244</v>
      </c>
      <c r="C34" s="307" t="s">
        <v>185</v>
      </c>
      <c r="D34" s="309">
        <v>32</v>
      </c>
      <c r="E34" s="337"/>
      <c r="F34" s="359">
        <f>D34*E34</f>
        <v>0</v>
      </c>
    </row>
    <row r="35" spans="1:6" ht="14.25" x14ac:dyDescent="0.2">
      <c r="A35" s="324"/>
      <c r="B35" s="310"/>
      <c r="C35" s="307"/>
      <c r="D35" s="170"/>
    </row>
    <row r="36" spans="1:6" ht="28.5" x14ac:dyDescent="0.2">
      <c r="A36" s="324" t="s">
        <v>73</v>
      </c>
      <c r="B36" s="182" t="s">
        <v>263</v>
      </c>
      <c r="D36" s="170"/>
    </row>
    <row r="37" spans="1:6" ht="16.5" customHeight="1" x14ac:dyDescent="0.2">
      <c r="A37" s="324"/>
      <c r="B37" s="311"/>
      <c r="C37" s="307" t="s">
        <v>185</v>
      </c>
      <c r="D37" s="309">
        <v>2.7</v>
      </c>
      <c r="E37" s="337"/>
      <c r="F37" s="359">
        <f>D37*E37</f>
        <v>0</v>
      </c>
    </row>
    <row r="38" spans="1:6" ht="16.5" customHeight="1" x14ac:dyDescent="0.2">
      <c r="A38" s="324"/>
      <c r="B38" s="310"/>
      <c r="C38" s="307"/>
      <c r="D38" s="170"/>
    </row>
    <row r="39" spans="1:6" ht="16.5" customHeight="1" x14ac:dyDescent="0.2">
      <c r="A39" s="324" t="s">
        <v>269</v>
      </c>
      <c r="B39" s="311" t="s">
        <v>245</v>
      </c>
      <c r="C39" s="307" t="s">
        <v>185</v>
      </c>
      <c r="D39" s="309">
        <v>32</v>
      </c>
      <c r="E39" s="337"/>
      <c r="F39" s="359">
        <f>D39*E39</f>
        <v>0</v>
      </c>
    </row>
    <row r="40" spans="1:6" ht="16.5" customHeight="1" x14ac:dyDescent="0.2">
      <c r="A40" s="324"/>
      <c r="B40" s="310"/>
      <c r="C40" s="325"/>
      <c r="D40" s="170"/>
    </row>
    <row r="41" spans="1:6" ht="16.5" customHeight="1" x14ac:dyDescent="0.2">
      <c r="A41" s="324" t="s">
        <v>270</v>
      </c>
      <c r="B41" s="182" t="s">
        <v>246</v>
      </c>
      <c r="C41" s="307" t="s">
        <v>51</v>
      </c>
      <c r="D41" s="321">
        <v>6</v>
      </c>
      <c r="E41" s="336"/>
      <c r="F41" s="360">
        <f>D41*E41</f>
        <v>0</v>
      </c>
    </row>
    <row r="42" spans="1:6" ht="16.5" customHeight="1" x14ac:dyDescent="0.2">
      <c r="A42" s="324"/>
      <c r="B42" s="306"/>
      <c r="C42" s="307"/>
      <c r="D42" s="321"/>
      <c r="E42" s="322"/>
      <c r="F42" s="360"/>
    </row>
    <row r="43" spans="1:6" ht="16.5" customHeight="1" x14ac:dyDescent="0.2">
      <c r="A43" s="324" t="s">
        <v>271</v>
      </c>
      <c r="B43" s="182" t="s">
        <v>247</v>
      </c>
      <c r="C43" s="307" t="s">
        <v>51</v>
      </c>
      <c r="D43" s="321">
        <v>1</v>
      </c>
      <c r="E43" s="336"/>
      <c r="F43" s="360">
        <f>D43*E43</f>
        <v>0</v>
      </c>
    </row>
    <row r="44" spans="1:6" ht="9.75" customHeight="1" x14ac:dyDescent="0.25">
      <c r="B44" s="306"/>
      <c r="C44" s="307"/>
      <c r="D44" s="321"/>
      <c r="E44" s="322"/>
      <c r="F44" s="360"/>
    </row>
    <row r="45" spans="1:6" ht="30" x14ac:dyDescent="0.25">
      <c r="A45" s="315"/>
      <c r="B45" s="316" t="s">
        <v>297</v>
      </c>
      <c r="C45" s="317"/>
      <c r="D45" s="318"/>
      <c r="E45" s="318"/>
      <c r="F45" s="363">
        <f>SUM(F26:F43)</f>
        <v>0</v>
      </c>
    </row>
    <row r="46" spans="1:6" ht="39.950000000000003" customHeight="1" x14ac:dyDescent="0.25">
      <c r="B46" s="306"/>
      <c r="C46" s="307"/>
      <c r="D46" s="321"/>
      <c r="E46" s="322"/>
      <c r="F46" s="360"/>
    </row>
    <row r="47" spans="1:6" ht="15" customHeight="1" x14ac:dyDescent="0.25">
      <c r="A47" s="297" t="s">
        <v>232</v>
      </c>
      <c r="B47" s="298" t="s">
        <v>214</v>
      </c>
    </row>
    <row r="48" spans="1:6" ht="10.5" customHeight="1" x14ac:dyDescent="0.25"/>
    <row r="49" spans="1:7" x14ac:dyDescent="0.25">
      <c r="A49" s="303" t="s">
        <v>28</v>
      </c>
      <c r="B49" s="304" t="s">
        <v>295</v>
      </c>
    </row>
    <row r="50" spans="1:7" ht="10.5" customHeight="1" x14ac:dyDescent="0.25"/>
    <row r="51" spans="1:7" x14ac:dyDescent="0.25">
      <c r="A51" s="303">
        <v>1</v>
      </c>
      <c r="B51" s="304" t="s">
        <v>30</v>
      </c>
    </row>
    <row r="52" spans="1:7" x14ac:dyDescent="0.25">
      <c r="B52" s="283" t="s">
        <v>32</v>
      </c>
    </row>
    <row r="53" spans="1:7" ht="15.75" customHeight="1" x14ac:dyDescent="0.25">
      <c r="B53" s="283" t="s">
        <v>212</v>
      </c>
    </row>
    <row r="54" spans="1:7" ht="29.25" x14ac:dyDescent="0.25">
      <c r="B54" s="283" t="s">
        <v>47</v>
      </c>
    </row>
    <row r="55" spans="1:7" x14ac:dyDescent="0.25">
      <c r="B55" s="283" t="s">
        <v>50</v>
      </c>
    </row>
    <row r="56" spans="1:7" x14ac:dyDescent="0.25">
      <c r="B56" s="283" t="s">
        <v>33</v>
      </c>
    </row>
    <row r="57" spans="1:7" x14ac:dyDescent="0.25">
      <c r="B57" s="283" t="s">
        <v>34</v>
      </c>
    </row>
    <row r="58" spans="1:7" x14ac:dyDescent="0.25">
      <c r="B58" s="283" t="s">
        <v>35</v>
      </c>
    </row>
    <row r="59" spans="1:7" x14ac:dyDescent="0.25">
      <c r="B59" s="283" t="s">
        <v>36</v>
      </c>
    </row>
    <row r="60" spans="1:7" x14ac:dyDescent="0.25">
      <c r="B60" s="283" t="s">
        <v>215</v>
      </c>
    </row>
    <row r="61" spans="1:7" x14ac:dyDescent="0.25">
      <c r="B61" s="283" t="s">
        <v>235</v>
      </c>
    </row>
    <row r="62" spans="1:7" ht="14.25" x14ac:dyDescent="0.2">
      <c r="A62" s="326" t="s">
        <v>177</v>
      </c>
      <c r="B62" s="327" t="s">
        <v>236</v>
      </c>
      <c r="D62" s="299"/>
      <c r="E62" s="299"/>
      <c r="G62" s="300"/>
    </row>
    <row r="63" spans="1:7" ht="14.25" x14ac:dyDescent="0.2">
      <c r="A63" s="326"/>
      <c r="B63" s="327"/>
      <c r="C63" s="307" t="s">
        <v>51</v>
      </c>
      <c r="D63" s="328">
        <v>3</v>
      </c>
      <c r="E63" s="336"/>
      <c r="F63" s="360">
        <f>D63*E63</f>
        <v>0</v>
      </c>
      <c r="G63" s="300"/>
    </row>
    <row r="64" spans="1:7" ht="14.25" x14ac:dyDescent="0.2">
      <c r="A64" s="326" t="s">
        <v>180</v>
      </c>
      <c r="B64" s="327" t="s">
        <v>237</v>
      </c>
      <c r="D64" s="299"/>
      <c r="E64" s="299"/>
      <c r="G64" s="300"/>
    </row>
    <row r="65" spans="1:7" ht="14.25" x14ac:dyDescent="0.2">
      <c r="A65" s="326"/>
      <c r="B65" s="327"/>
      <c r="C65" s="307" t="s">
        <v>51</v>
      </c>
      <c r="D65" s="328">
        <v>6</v>
      </c>
      <c r="E65" s="336"/>
      <c r="F65" s="360">
        <f>D65*E65</f>
        <v>0</v>
      </c>
      <c r="G65" s="300"/>
    </row>
    <row r="66" spans="1:7" ht="28.5" x14ac:dyDescent="0.2">
      <c r="A66" s="326" t="s">
        <v>199</v>
      </c>
      <c r="B66" s="327" t="s">
        <v>272</v>
      </c>
      <c r="D66" s="299"/>
      <c r="E66" s="299"/>
      <c r="G66" s="300"/>
    </row>
    <row r="67" spans="1:7" ht="14.25" x14ac:dyDescent="0.2">
      <c r="A67" s="326"/>
      <c r="B67" s="327"/>
      <c r="C67" s="307" t="s">
        <v>51</v>
      </c>
      <c r="D67" s="328">
        <v>2</v>
      </c>
      <c r="E67" s="336"/>
      <c r="F67" s="360">
        <f>D67*E67</f>
        <v>0</v>
      </c>
      <c r="G67" s="300"/>
    </row>
    <row r="68" spans="1:7" ht="28.5" x14ac:dyDescent="0.2">
      <c r="A68" s="326" t="s">
        <v>203</v>
      </c>
      <c r="B68" s="327" t="s">
        <v>273</v>
      </c>
      <c r="D68" s="299"/>
      <c r="E68" s="299"/>
      <c r="G68" s="300"/>
    </row>
    <row r="69" spans="1:7" ht="14.25" x14ac:dyDescent="0.2">
      <c r="A69" s="326"/>
      <c r="B69" s="327"/>
      <c r="C69" s="307" t="s">
        <v>51</v>
      </c>
      <c r="D69" s="328">
        <v>1</v>
      </c>
      <c r="E69" s="336"/>
      <c r="F69" s="360">
        <f>D69*E69</f>
        <v>0</v>
      </c>
      <c r="G69" s="300"/>
    </row>
    <row r="70" spans="1:7" ht="42.75" x14ac:dyDescent="0.2">
      <c r="A70" s="326" t="s">
        <v>204</v>
      </c>
      <c r="B70" s="327" t="s">
        <v>274</v>
      </c>
      <c r="D70" s="299"/>
      <c r="E70" s="299"/>
      <c r="G70" s="300"/>
    </row>
    <row r="71" spans="1:7" ht="14.25" x14ac:dyDescent="0.2">
      <c r="A71" s="326"/>
      <c r="B71" s="327"/>
      <c r="C71" s="307" t="s">
        <v>51</v>
      </c>
      <c r="D71" s="328">
        <v>1</v>
      </c>
      <c r="E71" s="336"/>
      <c r="F71" s="360">
        <f>D71*E71</f>
        <v>0</v>
      </c>
      <c r="G71" s="300"/>
    </row>
    <row r="72" spans="1:7" ht="42.75" x14ac:dyDescent="0.2">
      <c r="A72" s="326" t="s">
        <v>205</v>
      </c>
      <c r="B72" s="327" t="s">
        <v>275</v>
      </c>
      <c r="D72" s="299"/>
      <c r="E72" s="299"/>
      <c r="G72" s="300"/>
    </row>
    <row r="73" spans="1:7" ht="17.25" customHeight="1" x14ac:dyDescent="0.2">
      <c r="A73" s="308"/>
      <c r="B73" s="329"/>
      <c r="C73" s="307" t="s">
        <v>51</v>
      </c>
      <c r="D73" s="328">
        <v>1</v>
      </c>
      <c r="E73" s="336"/>
      <c r="F73" s="360">
        <f>D73*E73</f>
        <v>0</v>
      </c>
      <c r="G73" s="300"/>
    </row>
    <row r="74" spans="1:7" ht="15" customHeight="1" x14ac:dyDescent="0.25">
      <c r="A74" s="330">
        <v>2</v>
      </c>
      <c r="B74" s="304" t="s">
        <v>52</v>
      </c>
      <c r="D74" s="331"/>
      <c r="G74" s="300"/>
    </row>
    <row r="75" spans="1:7" ht="14.25" x14ac:dyDescent="0.2">
      <c r="A75" s="332" t="s">
        <v>74</v>
      </c>
      <c r="B75" s="308" t="s">
        <v>207</v>
      </c>
      <c r="C75" s="307" t="s">
        <v>51</v>
      </c>
      <c r="D75" s="321">
        <v>1</v>
      </c>
      <c r="E75" s="336"/>
      <c r="F75" s="360">
        <f t="shared" ref="F75" si="1">D75*E75</f>
        <v>0</v>
      </c>
      <c r="G75" s="300"/>
    </row>
    <row r="76" spans="1:7" ht="19.5" customHeight="1" x14ac:dyDescent="0.25">
      <c r="A76" s="330"/>
      <c r="G76" s="300"/>
    </row>
    <row r="77" spans="1:7" x14ac:dyDescent="0.25">
      <c r="A77" s="303">
        <v>3</v>
      </c>
      <c r="B77" s="319" t="s">
        <v>257</v>
      </c>
      <c r="C77" s="307"/>
      <c r="D77" s="309"/>
      <c r="E77" s="309"/>
      <c r="F77" s="360"/>
      <c r="G77" s="300"/>
    </row>
    <row r="78" spans="1:7" x14ac:dyDescent="0.25">
      <c r="B78" s="306" t="s">
        <v>258</v>
      </c>
      <c r="C78" s="307"/>
      <c r="D78" s="309"/>
      <c r="E78" s="309"/>
      <c r="F78" s="360"/>
    </row>
    <row r="79" spans="1:7" x14ac:dyDescent="0.25">
      <c r="B79" s="306"/>
      <c r="C79" s="307" t="s">
        <v>210</v>
      </c>
      <c r="D79" s="309">
        <f>2*1.8*1.35*0.225+1*1.8*0.9*0.225</f>
        <v>1.4580000000000002</v>
      </c>
      <c r="E79" s="336"/>
      <c r="F79" s="360">
        <f>D79*E79</f>
        <v>0</v>
      </c>
    </row>
    <row r="80" spans="1:7" ht="20.25" customHeight="1" x14ac:dyDescent="0.25">
      <c r="B80" s="306"/>
      <c r="C80" s="307"/>
      <c r="D80" s="309"/>
      <c r="E80" s="322"/>
      <c r="F80" s="360"/>
    </row>
    <row r="81" spans="1:6" x14ac:dyDescent="0.25">
      <c r="A81" s="303">
        <v>4</v>
      </c>
      <c r="B81" s="319" t="s">
        <v>259</v>
      </c>
      <c r="C81" s="307"/>
      <c r="D81" s="309"/>
      <c r="E81" s="309"/>
      <c r="F81" s="360"/>
    </row>
    <row r="82" spans="1:6" x14ac:dyDescent="0.25">
      <c r="B82" s="307" t="s">
        <v>261</v>
      </c>
      <c r="C82" s="307" t="s">
        <v>19</v>
      </c>
      <c r="D82" s="309">
        <f>2*1.8*1.35+1*1.8*0.9</f>
        <v>6.48</v>
      </c>
      <c r="E82" s="336"/>
      <c r="F82" s="360">
        <f>D82*E82</f>
        <v>0</v>
      </c>
    </row>
    <row r="83" spans="1:6" ht="20.25" customHeight="1" x14ac:dyDescent="0.25">
      <c r="B83" s="307"/>
      <c r="C83" s="307"/>
      <c r="D83" s="309"/>
      <c r="E83" s="322"/>
      <c r="F83" s="360"/>
    </row>
    <row r="84" spans="1:6" x14ac:dyDescent="0.25">
      <c r="A84" s="303">
        <v>5</v>
      </c>
      <c r="B84" s="319" t="s">
        <v>260</v>
      </c>
      <c r="C84" s="307"/>
      <c r="D84" s="309"/>
      <c r="E84" s="309"/>
      <c r="F84" s="360"/>
    </row>
    <row r="85" spans="1:6" x14ac:dyDescent="0.25">
      <c r="B85" s="307" t="s">
        <v>261</v>
      </c>
      <c r="C85" s="307" t="s">
        <v>19</v>
      </c>
      <c r="D85" s="309">
        <f>2*1.8*1.35+1*1.8*0.9</f>
        <v>6.48</v>
      </c>
      <c r="E85" s="336"/>
      <c r="F85" s="360">
        <f>D85*E85</f>
        <v>0</v>
      </c>
    </row>
    <row r="86" spans="1:6" x14ac:dyDescent="0.25">
      <c r="B86" s="307"/>
      <c r="C86" s="307"/>
      <c r="D86" s="309"/>
      <c r="E86" s="322"/>
      <c r="F86" s="360"/>
    </row>
    <row r="87" spans="1:6" x14ac:dyDescent="0.25">
      <c r="A87" s="330">
        <v>6</v>
      </c>
      <c r="B87" s="304" t="s">
        <v>57</v>
      </c>
      <c r="D87" s="299"/>
      <c r="E87" s="299"/>
    </row>
    <row r="88" spans="1:6" ht="57.75" x14ac:dyDescent="0.25">
      <c r="A88" s="330"/>
      <c r="B88" s="306" t="s">
        <v>262</v>
      </c>
      <c r="D88" s="333"/>
      <c r="E88" s="205"/>
      <c r="F88" s="364"/>
    </row>
    <row r="89" spans="1:6" x14ac:dyDescent="0.25">
      <c r="A89" s="330"/>
      <c r="B89" s="306"/>
      <c r="C89" s="334" t="s">
        <v>19</v>
      </c>
      <c r="D89" s="309">
        <f>2*1.8*1.35+1*1.8*0.9</f>
        <v>6.48</v>
      </c>
      <c r="E89" s="337"/>
      <c r="F89" s="365">
        <f>D89*E89</f>
        <v>0</v>
      </c>
    </row>
    <row r="90" spans="1:6" ht="10.5" customHeight="1" x14ac:dyDescent="0.25">
      <c r="A90" s="330"/>
      <c r="B90" s="310"/>
      <c r="C90" s="325"/>
      <c r="D90" s="170"/>
      <c r="E90" s="205"/>
      <c r="F90" s="361"/>
    </row>
    <row r="91" spans="1:6" x14ac:dyDescent="0.25">
      <c r="A91" s="330"/>
      <c r="B91" s="316" t="s">
        <v>298</v>
      </c>
      <c r="C91" s="317"/>
      <c r="D91" s="318"/>
      <c r="E91" s="318"/>
      <c r="F91" s="363">
        <f>SUM(F63:F89)</f>
        <v>0</v>
      </c>
    </row>
  </sheetData>
  <sheetProtection password="E8FD" sheet="1" objects="1" scenarios="1"/>
  <pageMargins left="0.9055118110236221" right="0.31496062992125984" top="0.94488188976377963" bottom="0.94488188976377963" header="0.31496062992125984" footer="0.31496062992125984"/>
  <pageSetup paperSize="9" orientation="portrait" r:id="rId1"/>
  <headerFooter>
    <oddHeader>&amp;COŠPP, telovadnica Muta</oddHeader>
    <oddFooter>&amp;C&amp;A&amp;R&amp;P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zoomScale="115" zoomScaleNormal="100" zoomScaleSheetLayoutView="115" workbookViewId="0">
      <selection activeCell="B15" sqref="B15"/>
    </sheetView>
  </sheetViews>
  <sheetFormatPr defaultRowHeight="15" x14ac:dyDescent="0.25"/>
  <cols>
    <col min="1" max="1" width="4.5703125" style="303" customWidth="1"/>
    <col min="2" max="2" width="51.5703125" style="283" customWidth="1"/>
    <col min="3" max="3" width="4.85546875" style="299" customWidth="1"/>
    <col min="4" max="4" width="9.28515625" style="300" customWidth="1"/>
    <col min="5" max="5" width="9.140625" style="300" bestFit="1" customWidth="1"/>
    <col min="6" max="6" width="12.28515625" style="359" customWidth="1"/>
    <col min="7" max="9" width="10.140625" style="299" bestFit="1" customWidth="1"/>
    <col min="10" max="16384" width="9.140625" style="299"/>
  </cols>
  <sheetData>
    <row r="1" spans="1:7" ht="18" x14ac:dyDescent="0.25">
      <c r="A1" s="297" t="s">
        <v>75</v>
      </c>
      <c r="B1" s="298" t="s">
        <v>72</v>
      </c>
    </row>
    <row r="3" spans="1:7" x14ac:dyDescent="0.25">
      <c r="A3" s="303" t="s">
        <v>200</v>
      </c>
      <c r="B3" s="304" t="s">
        <v>29</v>
      </c>
    </row>
    <row r="4" spans="1:7" ht="10.5" customHeight="1" x14ac:dyDescent="0.25"/>
    <row r="5" spans="1:7" x14ac:dyDescent="0.25">
      <c r="A5" s="303">
        <v>1</v>
      </c>
      <c r="B5" s="304" t="s">
        <v>30</v>
      </c>
    </row>
    <row r="6" spans="1:7" x14ac:dyDescent="0.25">
      <c r="B6" s="283" t="s">
        <v>32</v>
      </c>
    </row>
    <row r="7" spans="1:7" ht="29.25" x14ac:dyDescent="0.25">
      <c r="B7" s="283" t="s">
        <v>49</v>
      </c>
    </row>
    <row r="8" spans="1:7" ht="29.25" x14ac:dyDescent="0.25">
      <c r="B8" s="283" t="s">
        <v>47</v>
      </c>
    </row>
    <row r="9" spans="1:7" ht="15.75" customHeight="1" x14ac:dyDescent="0.25">
      <c r="B9" s="283" t="s">
        <v>50</v>
      </c>
    </row>
    <row r="10" spans="1:7" x14ac:dyDescent="0.25">
      <c r="B10" s="283" t="s">
        <v>33</v>
      </c>
    </row>
    <row r="11" spans="1:7" x14ac:dyDescent="0.25">
      <c r="B11" s="283" t="s">
        <v>34</v>
      </c>
    </row>
    <row r="12" spans="1:7" x14ac:dyDescent="0.25">
      <c r="B12" s="283" t="s">
        <v>35</v>
      </c>
    </row>
    <row r="13" spans="1:7" x14ac:dyDescent="0.25">
      <c r="B13" s="283" t="s">
        <v>265</v>
      </c>
    </row>
    <row r="14" spans="1:7" ht="15.75" customHeight="1" x14ac:dyDescent="0.25">
      <c r="B14" s="283" t="s">
        <v>213</v>
      </c>
    </row>
    <row r="15" spans="1:7" ht="29.25" x14ac:dyDescent="0.25">
      <c r="B15" s="283" t="s">
        <v>48</v>
      </c>
    </row>
    <row r="16" spans="1:7" ht="14.25" x14ac:dyDescent="0.2">
      <c r="A16" s="332" t="s">
        <v>167</v>
      </c>
      <c r="B16" s="308" t="s">
        <v>216</v>
      </c>
      <c r="C16" s="307" t="s">
        <v>51</v>
      </c>
      <c r="D16" s="321">
        <v>38</v>
      </c>
      <c r="E16" s="336"/>
      <c r="F16" s="360">
        <f>D16*E16</f>
        <v>0</v>
      </c>
      <c r="G16" s="300"/>
    </row>
    <row r="17" spans="1:7" ht="14.25" x14ac:dyDescent="0.2">
      <c r="A17" s="332"/>
      <c r="B17" s="308"/>
      <c r="C17" s="307"/>
      <c r="D17" s="321"/>
      <c r="E17" s="322"/>
      <c r="F17" s="360"/>
      <c r="G17" s="300"/>
    </row>
    <row r="18" spans="1:7" ht="14.25" x14ac:dyDescent="0.2">
      <c r="A18" s="332" t="s">
        <v>168</v>
      </c>
      <c r="B18" s="334" t="s">
        <v>178</v>
      </c>
      <c r="C18" s="307" t="s">
        <v>51</v>
      </c>
      <c r="D18" s="321">
        <v>6</v>
      </c>
      <c r="E18" s="336"/>
      <c r="F18" s="360">
        <f>D18*E18</f>
        <v>0</v>
      </c>
      <c r="G18" s="300"/>
    </row>
    <row r="19" spans="1:7" ht="14.25" x14ac:dyDescent="0.2">
      <c r="A19" s="332"/>
      <c r="B19" s="334"/>
      <c r="C19" s="307"/>
      <c r="D19" s="321"/>
      <c r="E19" s="322"/>
      <c r="F19" s="360"/>
      <c r="G19" s="300"/>
    </row>
    <row r="20" spans="1:7" ht="14.25" x14ac:dyDescent="0.2">
      <c r="A20" s="332" t="s">
        <v>169</v>
      </c>
      <c r="B20" s="334" t="s">
        <v>181</v>
      </c>
      <c r="C20" s="307" t="s">
        <v>51</v>
      </c>
      <c r="D20" s="321">
        <v>1</v>
      </c>
      <c r="E20" s="336"/>
      <c r="F20" s="360">
        <f t="shared" ref="F20:F32" si="0">D20*E20</f>
        <v>0</v>
      </c>
      <c r="G20" s="300"/>
    </row>
    <row r="21" spans="1:7" ht="14.25" x14ac:dyDescent="0.2">
      <c r="A21" s="332"/>
      <c r="B21" s="334"/>
      <c r="C21" s="307"/>
      <c r="D21" s="321"/>
      <c r="E21" s="322"/>
      <c r="F21" s="360"/>
      <c r="G21" s="300"/>
    </row>
    <row r="22" spans="1:7" ht="14.25" x14ac:dyDescent="0.2">
      <c r="A22" s="332" t="s">
        <v>170</v>
      </c>
      <c r="B22" s="334" t="s">
        <v>182</v>
      </c>
      <c r="C22" s="307" t="s">
        <v>51</v>
      </c>
      <c r="D22" s="321">
        <v>2</v>
      </c>
      <c r="E22" s="336"/>
      <c r="F22" s="360">
        <f t="shared" si="0"/>
        <v>0</v>
      </c>
      <c r="G22" s="300"/>
    </row>
    <row r="23" spans="1:7" ht="14.25" x14ac:dyDescent="0.2">
      <c r="A23" s="332"/>
      <c r="B23" s="334"/>
      <c r="C23" s="307"/>
      <c r="D23" s="321"/>
      <c r="E23" s="322"/>
      <c r="F23" s="360"/>
      <c r="G23" s="300"/>
    </row>
    <row r="24" spans="1:7" ht="13.5" customHeight="1" x14ac:dyDescent="0.2">
      <c r="A24" s="332" t="s">
        <v>171</v>
      </c>
      <c r="B24" s="334" t="s">
        <v>172</v>
      </c>
      <c r="C24" s="307" t="s">
        <v>51</v>
      </c>
      <c r="D24" s="321">
        <v>1.52</v>
      </c>
      <c r="E24" s="336"/>
      <c r="F24" s="360">
        <f t="shared" si="0"/>
        <v>0</v>
      </c>
      <c r="G24" s="300"/>
    </row>
    <row r="25" spans="1:7" ht="14.25" x14ac:dyDescent="0.2">
      <c r="A25" s="332"/>
      <c r="B25" s="334"/>
      <c r="C25" s="307"/>
      <c r="D25" s="321"/>
      <c r="E25" s="322"/>
      <c r="F25" s="360"/>
      <c r="G25" s="300"/>
    </row>
    <row r="26" spans="1:7" ht="14.25" x14ac:dyDescent="0.2">
      <c r="A26" s="332" t="s">
        <v>173</v>
      </c>
      <c r="B26" s="334" t="s">
        <v>218</v>
      </c>
      <c r="C26" s="307" t="s">
        <v>51</v>
      </c>
      <c r="D26" s="321">
        <v>1</v>
      </c>
      <c r="E26" s="336"/>
      <c r="F26" s="360">
        <f t="shared" si="0"/>
        <v>0</v>
      </c>
      <c r="G26" s="300"/>
    </row>
    <row r="27" spans="1:7" ht="14.25" x14ac:dyDescent="0.2">
      <c r="A27" s="332"/>
      <c r="B27" s="334"/>
      <c r="C27" s="307"/>
      <c r="D27" s="321"/>
      <c r="E27" s="322"/>
      <c r="F27" s="360"/>
      <c r="G27" s="300"/>
    </row>
    <row r="28" spans="1:7" ht="14.25" x14ac:dyDescent="0.2">
      <c r="A28" s="332" t="s">
        <v>174</v>
      </c>
      <c r="B28" s="334" t="s">
        <v>179</v>
      </c>
      <c r="C28" s="307" t="s">
        <v>51</v>
      </c>
      <c r="D28" s="321">
        <v>2</v>
      </c>
      <c r="E28" s="336"/>
      <c r="F28" s="360">
        <f t="shared" si="0"/>
        <v>0</v>
      </c>
      <c r="G28" s="300"/>
    </row>
    <row r="29" spans="1:7" ht="14.25" x14ac:dyDescent="0.2">
      <c r="A29" s="332"/>
      <c r="B29" s="334"/>
      <c r="C29" s="307"/>
      <c r="D29" s="321"/>
      <c r="E29" s="322"/>
      <c r="F29" s="360"/>
      <c r="G29" s="300"/>
    </row>
    <row r="30" spans="1:7" ht="14.25" x14ac:dyDescent="0.2">
      <c r="A30" s="332" t="s">
        <v>175</v>
      </c>
      <c r="B30" s="334" t="s">
        <v>206</v>
      </c>
      <c r="C30" s="307" t="s">
        <v>51</v>
      </c>
      <c r="D30" s="321">
        <v>1</v>
      </c>
      <c r="E30" s="336"/>
      <c r="F30" s="360">
        <f t="shared" si="0"/>
        <v>0</v>
      </c>
      <c r="G30" s="300"/>
    </row>
    <row r="31" spans="1:7" ht="14.25" x14ac:dyDescent="0.2">
      <c r="A31" s="332"/>
      <c r="B31" s="334"/>
      <c r="C31" s="307"/>
      <c r="D31" s="321"/>
      <c r="E31" s="322"/>
      <c r="F31" s="360"/>
      <c r="G31" s="300"/>
    </row>
    <row r="32" spans="1:7" ht="14.25" customHeight="1" x14ac:dyDescent="0.2">
      <c r="A32" s="332" t="s">
        <v>176</v>
      </c>
      <c r="B32" s="334" t="s">
        <v>238</v>
      </c>
      <c r="C32" s="307" t="s">
        <v>51</v>
      </c>
      <c r="D32" s="321">
        <v>0.9</v>
      </c>
      <c r="E32" s="336"/>
      <c r="F32" s="360">
        <f t="shared" si="0"/>
        <v>0</v>
      </c>
      <c r="G32" s="300"/>
    </row>
    <row r="33" spans="1:7" ht="14.25" customHeight="1" x14ac:dyDescent="0.2">
      <c r="A33" s="332"/>
      <c r="B33" s="334"/>
      <c r="C33" s="307"/>
      <c r="D33" s="321"/>
      <c r="E33" s="322"/>
      <c r="F33" s="360"/>
      <c r="G33" s="300"/>
    </row>
    <row r="34" spans="1:7" ht="16.5" customHeight="1" x14ac:dyDescent="0.2">
      <c r="A34" s="332" t="s">
        <v>177</v>
      </c>
      <c r="B34" s="334" t="s">
        <v>239</v>
      </c>
      <c r="C34" s="307" t="s">
        <v>51</v>
      </c>
      <c r="D34" s="321">
        <v>1</v>
      </c>
      <c r="E34" s="336"/>
      <c r="F34" s="360">
        <f>D34*E34</f>
        <v>0</v>
      </c>
      <c r="G34" s="300"/>
    </row>
    <row r="35" spans="1:7" ht="14.25" x14ac:dyDescent="0.2">
      <c r="A35" s="338"/>
      <c r="B35" s="329"/>
      <c r="C35" s="325"/>
      <c r="D35" s="170"/>
      <c r="E35" s="170"/>
      <c r="F35" s="361"/>
      <c r="G35" s="300"/>
    </row>
    <row r="36" spans="1:7" x14ac:dyDescent="0.25">
      <c r="A36" s="303">
        <v>2</v>
      </c>
      <c r="B36" s="304" t="s">
        <v>52</v>
      </c>
      <c r="D36" s="331"/>
    </row>
    <row r="37" spans="1:7" x14ac:dyDescent="0.25">
      <c r="A37" s="303" t="s">
        <v>53</v>
      </c>
      <c r="B37" s="283" t="s">
        <v>241</v>
      </c>
      <c r="C37" s="299" t="s">
        <v>51</v>
      </c>
      <c r="D37" s="331">
        <v>1</v>
      </c>
      <c r="E37" s="337"/>
      <c r="F37" s="359">
        <f t="shared" ref="F37:F39" si="1">D37*E37</f>
        <v>0</v>
      </c>
    </row>
    <row r="38" spans="1:7" x14ac:dyDescent="0.25">
      <c r="D38" s="331"/>
      <c r="E38" s="205"/>
    </row>
    <row r="39" spans="1:7" x14ac:dyDescent="0.25">
      <c r="A39" s="303" t="s">
        <v>74</v>
      </c>
      <c r="B39" s="283" t="s">
        <v>242</v>
      </c>
      <c r="C39" s="299" t="s">
        <v>51</v>
      </c>
      <c r="D39" s="331">
        <v>1</v>
      </c>
      <c r="E39" s="337"/>
      <c r="F39" s="359">
        <f t="shared" si="1"/>
        <v>0</v>
      </c>
    </row>
    <row r="40" spans="1:7" ht="17.25" customHeight="1" x14ac:dyDescent="0.2">
      <c r="A40" s="338"/>
      <c r="B40" s="313"/>
      <c r="C40" s="325"/>
      <c r="D40" s="339"/>
      <c r="E40" s="170"/>
      <c r="F40" s="361"/>
    </row>
    <row r="41" spans="1:7" x14ac:dyDescent="0.25">
      <c r="A41" s="139">
        <v>3</v>
      </c>
      <c r="B41" s="304" t="s">
        <v>57</v>
      </c>
    </row>
    <row r="42" spans="1:7" ht="129" x14ac:dyDescent="0.25">
      <c r="B42" s="41" t="s">
        <v>58</v>
      </c>
      <c r="C42" s="42"/>
      <c r="D42" s="42"/>
      <c r="E42" s="340"/>
    </row>
    <row r="43" spans="1:7" ht="45" customHeight="1" x14ac:dyDescent="0.2">
      <c r="A43" s="40"/>
      <c r="B43" s="43" t="s">
        <v>55</v>
      </c>
      <c r="D43" s="299"/>
      <c r="E43" s="299"/>
    </row>
    <row r="44" spans="1:7" x14ac:dyDescent="0.2">
      <c r="A44" s="40"/>
      <c r="B44" s="43"/>
      <c r="C44" s="175" t="s">
        <v>19</v>
      </c>
      <c r="D44" s="176">
        <v>1023</v>
      </c>
      <c r="E44" s="178"/>
      <c r="F44" s="366">
        <f t="shared" ref="F44" si="2">D44*E44</f>
        <v>0</v>
      </c>
    </row>
    <row r="45" spans="1:7" ht="21.75" customHeight="1" x14ac:dyDescent="0.25">
      <c r="C45" s="44"/>
      <c r="D45" s="45"/>
      <c r="E45" s="45"/>
    </row>
    <row r="46" spans="1:7" x14ac:dyDescent="0.25">
      <c r="A46" s="320">
        <v>4</v>
      </c>
      <c r="B46" s="304" t="s">
        <v>54</v>
      </c>
    </row>
    <row r="47" spans="1:7" ht="71.25" x14ac:dyDescent="0.25">
      <c r="B47" s="47" t="s">
        <v>59</v>
      </c>
      <c r="D47" s="299"/>
      <c r="E47" s="299"/>
    </row>
    <row r="48" spans="1:7" x14ac:dyDescent="0.25">
      <c r="B48" s="47"/>
      <c r="C48" s="341" t="s">
        <v>19</v>
      </c>
      <c r="D48" s="176">
        <f>92*0.5</f>
        <v>46</v>
      </c>
      <c r="E48" s="178"/>
      <c r="F48" s="366">
        <f t="shared" ref="F48" si="3">D48*E48</f>
        <v>0</v>
      </c>
    </row>
    <row r="49" spans="1:9" ht="14.25" x14ac:dyDescent="0.2">
      <c r="A49" s="342"/>
      <c r="B49" s="46"/>
      <c r="D49" s="170"/>
      <c r="E49" s="299"/>
      <c r="H49" s="300"/>
      <c r="I49" s="300"/>
    </row>
    <row r="50" spans="1:9" x14ac:dyDescent="0.25">
      <c r="A50" s="303">
        <v>5</v>
      </c>
      <c r="B50" s="304" t="s">
        <v>44</v>
      </c>
    </row>
    <row r="51" spans="1:9" ht="57.75" x14ac:dyDescent="0.25">
      <c r="B51" s="283" t="s">
        <v>69</v>
      </c>
      <c r="D51" s="299"/>
      <c r="E51" s="299"/>
    </row>
    <row r="52" spans="1:9" x14ac:dyDescent="0.25">
      <c r="C52" s="299" t="s">
        <v>19</v>
      </c>
      <c r="D52" s="300">
        <v>357</v>
      </c>
      <c r="E52" s="337"/>
      <c r="F52" s="359">
        <f t="shared" ref="F52" si="4">D52*E52</f>
        <v>0</v>
      </c>
    </row>
    <row r="53" spans="1:9" x14ac:dyDescent="0.25">
      <c r="D53" s="299"/>
      <c r="E53" s="299"/>
    </row>
    <row r="54" spans="1:9" x14ac:dyDescent="0.25">
      <c r="A54" s="303">
        <v>7</v>
      </c>
      <c r="B54" s="304" t="s">
        <v>70</v>
      </c>
    </row>
    <row r="55" spans="1:9" x14ac:dyDescent="0.25">
      <c r="C55" s="299" t="s">
        <v>19</v>
      </c>
      <c r="D55" s="300">
        <f>D44+D48</f>
        <v>1069</v>
      </c>
      <c r="E55" s="337"/>
      <c r="F55" s="359">
        <f t="shared" ref="F55" si="5">D55*E55</f>
        <v>0</v>
      </c>
    </row>
    <row r="57" spans="1:9" x14ac:dyDescent="0.25">
      <c r="B57" s="316" t="s">
        <v>56</v>
      </c>
      <c r="C57" s="317"/>
      <c r="D57" s="318"/>
      <c r="E57" s="318"/>
      <c r="F57" s="363">
        <f>SUM(F6:F56)</f>
        <v>0</v>
      </c>
    </row>
  </sheetData>
  <sheetProtection password="E8FD" sheet="1" objects="1" scenarios="1"/>
  <pageMargins left="0.9055118110236221" right="0.31496062992125984" top="0.94488188976377963" bottom="0.94488188976377963" header="0.31496062992125984" footer="0.31496062992125984"/>
  <pageSetup paperSize="9" orientation="portrait" r:id="rId1"/>
  <headerFooter>
    <oddHeader>&amp;COŠPP, telovadnica Muta</oddHeader>
    <oddFooter>&amp;C&amp;A&amp;R&amp;P</oddFooter>
  </headerFooter>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view="pageBreakPreview" topLeftCell="A61" zoomScale="110" zoomScaleNormal="100" zoomScaleSheetLayoutView="110" workbookViewId="0">
      <selection activeCell="B71" sqref="B71"/>
    </sheetView>
  </sheetViews>
  <sheetFormatPr defaultRowHeight="15" x14ac:dyDescent="0.25"/>
  <cols>
    <col min="1" max="1" width="4.5703125" style="344" customWidth="1"/>
    <col min="2" max="2" width="51.5703125" style="283" customWidth="1"/>
    <col min="3" max="3" width="4.85546875" style="299" customWidth="1"/>
    <col min="4" max="4" width="9.28515625" style="170" customWidth="1"/>
    <col min="5" max="5" width="9.140625" style="170" bestFit="1" customWidth="1"/>
    <col min="6" max="6" width="12.28515625" style="361" customWidth="1"/>
    <col min="7" max="9" width="10.140625" style="299" bestFit="1" customWidth="1"/>
    <col min="10" max="16384" width="9.140625" style="299"/>
  </cols>
  <sheetData>
    <row r="1" spans="1:6" ht="18" x14ac:dyDescent="0.25">
      <c r="A1" s="343" t="s">
        <v>75</v>
      </c>
      <c r="B1" s="298" t="str">
        <f>'GO ošpp'!B1</f>
        <v>OŠPP MUTA</v>
      </c>
    </row>
    <row r="3" spans="1:6" x14ac:dyDescent="0.25">
      <c r="A3" s="344" t="s">
        <v>219</v>
      </c>
      <c r="B3" s="304" t="s">
        <v>183</v>
      </c>
    </row>
    <row r="4" spans="1:6" x14ac:dyDescent="0.25">
      <c r="B4" s="304"/>
    </row>
    <row r="5" spans="1:6" ht="105" x14ac:dyDescent="0.2">
      <c r="A5" s="142"/>
      <c r="B5" s="143" t="s">
        <v>240</v>
      </c>
      <c r="C5" s="144"/>
      <c r="D5" s="145"/>
      <c r="E5" s="145"/>
      <c r="F5" s="367"/>
    </row>
    <row r="6" spans="1:6" ht="15.75" customHeight="1" x14ac:dyDescent="0.2">
      <c r="A6" s="146">
        <v>1</v>
      </c>
      <c r="B6" s="147" t="s">
        <v>220</v>
      </c>
      <c r="C6" s="148" t="s">
        <v>19</v>
      </c>
      <c r="D6" s="144">
        <v>615</v>
      </c>
      <c r="E6" s="149"/>
      <c r="F6" s="368">
        <f>ROUND(D6*E6,0)</f>
        <v>0</v>
      </c>
    </row>
    <row r="7" spans="1:6" ht="15.75" customHeight="1" x14ac:dyDescent="0.2">
      <c r="A7" s="146"/>
      <c r="B7" s="147"/>
      <c r="C7" s="148"/>
      <c r="D7" s="145"/>
      <c r="E7" s="150"/>
      <c r="F7" s="367"/>
    </row>
    <row r="8" spans="1:6" ht="30.75" customHeight="1" x14ac:dyDescent="0.2">
      <c r="A8" s="151">
        <v>2</v>
      </c>
      <c r="B8" s="147" t="s">
        <v>184</v>
      </c>
      <c r="C8" s="152"/>
      <c r="D8" s="145"/>
      <c r="E8" s="150"/>
      <c r="F8" s="367"/>
    </row>
    <row r="9" spans="1:6" ht="15.75" customHeight="1" x14ac:dyDescent="0.2">
      <c r="A9" s="146"/>
      <c r="B9" s="147"/>
      <c r="C9" s="148" t="s">
        <v>185</v>
      </c>
      <c r="D9" s="144">
        <v>115</v>
      </c>
      <c r="E9" s="177"/>
      <c r="F9" s="368">
        <f>ROUND(D9*E9,0)</f>
        <v>0</v>
      </c>
    </row>
    <row r="10" spans="1:6" ht="15.75" customHeight="1" x14ac:dyDescent="0.2">
      <c r="A10" s="146"/>
      <c r="B10" s="147"/>
      <c r="C10" s="148"/>
      <c r="D10" s="144"/>
      <c r="E10" s="163"/>
      <c r="F10" s="367"/>
    </row>
    <row r="11" spans="1:6" ht="28.5" x14ac:dyDescent="0.2">
      <c r="A11" s="151">
        <v>3</v>
      </c>
      <c r="B11" s="147" t="s">
        <v>228</v>
      </c>
    </row>
    <row r="12" spans="1:6" ht="15.75" customHeight="1" x14ac:dyDescent="0.2">
      <c r="A12" s="146"/>
      <c r="B12" s="147"/>
      <c r="C12" s="148" t="s">
        <v>210</v>
      </c>
      <c r="D12" s="144">
        <v>3.1</v>
      </c>
      <c r="E12" s="177"/>
      <c r="F12" s="368">
        <f>D12*E12</f>
        <v>0</v>
      </c>
    </row>
    <row r="13" spans="1:6" ht="15.75" customHeight="1" x14ac:dyDescent="0.2">
      <c r="A13" s="146"/>
      <c r="B13" s="147"/>
      <c r="C13" s="148"/>
      <c r="D13" s="144"/>
      <c r="E13" s="159"/>
      <c r="F13" s="368"/>
    </row>
    <row r="14" spans="1:6" ht="28.5" x14ac:dyDescent="0.2">
      <c r="A14" s="146">
        <v>4</v>
      </c>
      <c r="B14" s="147" t="s">
        <v>229</v>
      </c>
      <c r="D14" s="299"/>
      <c r="E14" s="299"/>
      <c r="F14" s="359"/>
    </row>
    <row r="15" spans="1:6" x14ac:dyDescent="0.2">
      <c r="A15" s="146"/>
      <c r="B15" s="147"/>
      <c r="C15" s="148" t="s">
        <v>19</v>
      </c>
      <c r="D15" s="144">
        <v>24</v>
      </c>
      <c r="E15" s="177"/>
      <c r="F15" s="368">
        <f>D15*E15</f>
        <v>0</v>
      </c>
    </row>
    <row r="16" spans="1:6" ht="15.75" customHeight="1" x14ac:dyDescent="0.2">
      <c r="A16" s="146"/>
      <c r="B16" s="147"/>
      <c r="C16" s="148"/>
      <c r="D16" s="144"/>
      <c r="E16" s="159"/>
      <c r="F16" s="368"/>
    </row>
    <row r="17" spans="1:7" ht="60.75" customHeight="1" x14ac:dyDescent="0.2">
      <c r="A17" s="151">
        <v>5</v>
      </c>
      <c r="B17" s="147" t="s">
        <v>209</v>
      </c>
      <c r="D17" s="299"/>
      <c r="E17" s="299"/>
      <c r="F17" s="359"/>
    </row>
    <row r="18" spans="1:7" x14ac:dyDescent="0.2">
      <c r="A18" s="151"/>
      <c r="B18" s="147"/>
      <c r="C18" s="152" t="s">
        <v>19</v>
      </c>
      <c r="D18" s="144">
        <v>615</v>
      </c>
      <c r="E18" s="149"/>
      <c r="F18" s="368">
        <f>ROUND(D18*E18,0)</f>
        <v>0</v>
      </c>
    </row>
    <row r="19" spans="1:7" ht="15.75" customHeight="1" x14ac:dyDescent="0.2">
      <c r="A19" s="146"/>
      <c r="B19" s="147"/>
      <c r="D19" s="307"/>
      <c r="E19" s="299"/>
      <c r="F19" s="359"/>
    </row>
    <row r="20" spans="1:7" ht="28.5" x14ac:dyDescent="0.2">
      <c r="A20" s="151">
        <v>6</v>
      </c>
      <c r="B20" s="147" t="s">
        <v>186</v>
      </c>
      <c r="D20" s="299"/>
      <c r="E20" s="299"/>
      <c r="F20" s="359"/>
    </row>
    <row r="21" spans="1:7" x14ac:dyDescent="0.2">
      <c r="A21" s="146"/>
      <c r="B21" s="147"/>
      <c r="C21" s="152" t="s">
        <v>19</v>
      </c>
      <c r="D21" s="144">
        <v>615</v>
      </c>
      <c r="E21" s="149"/>
      <c r="F21" s="368">
        <f>ROUND(D21*E21,0)</f>
        <v>0</v>
      </c>
    </row>
    <row r="22" spans="1:7" x14ac:dyDescent="0.2">
      <c r="A22" s="146"/>
      <c r="B22" s="147"/>
      <c r="C22" s="152"/>
      <c r="D22" s="144"/>
      <c r="E22" s="150"/>
      <c r="F22" s="367"/>
    </row>
    <row r="23" spans="1:7" ht="28.5" x14ac:dyDescent="0.2">
      <c r="A23" s="151">
        <v>7</v>
      </c>
      <c r="B23" s="147" t="s">
        <v>187</v>
      </c>
      <c r="D23" s="299"/>
      <c r="E23" s="299"/>
      <c r="F23" s="359"/>
    </row>
    <row r="24" spans="1:7" x14ac:dyDescent="0.2">
      <c r="A24" s="146"/>
      <c r="B24" s="147"/>
      <c r="C24" s="152" t="s">
        <v>19</v>
      </c>
      <c r="D24" s="144">
        <v>615</v>
      </c>
      <c r="E24" s="149"/>
      <c r="F24" s="368">
        <f>ROUND(D24*E24,0)</f>
        <v>0</v>
      </c>
    </row>
    <row r="25" spans="1:7" x14ac:dyDescent="0.2">
      <c r="A25" s="146"/>
      <c r="B25" s="147"/>
      <c r="C25" s="152"/>
      <c r="D25" s="144"/>
      <c r="E25" s="150"/>
      <c r="F25" s="367"/>
    </row>
    <row r="26" spans="1:7" ht="28.5" x14ac:dyDescent="0.2">
      <c r="A26" s="151">
        <v>8</v>
      </c>
      <c r="B26" s="147" t="s">
        <v>188</v>
      </c>
      <c r="D26" s="299"/>
      <c r="E26" s="299"/>
      <c r="F26" s="359"/>
    </row>
    <row r="27" spans="1:7" x14ac:dyDescent="0.2">
      <c r="A27" s="151"/>
      <c r="B27" s="147"/>
      <c r="C27" s="152" t="s">
        <v>19</v>
      </c>
      <c r="D27" s="144">
        <v>615</v>
      </c>
      <c r="E27" s="149"/>
      <c r="F27" s="368">
        <f>ROUND(D27*E27,0)</f>
        <v>0</v>
      </c>
    </row>
    <row r="28" spans="1:7" x14ac:dyDescent="0.2">
      <c r="A28" s="146"/>
      <c r="B28" s="147"/>
      <c r="D28" s="299"/>
      <c r="E28" s="299"/>
      <c r="F28" s="359"/>
      <c r="G28" s="300"/>
    </row>
    <row r="29" spans="1:7" ht="42.75" x14ac:dyDescent="0.2">
      <c r="A29" s="151">
        <v>9</v>
      </c>
      <c r="B29" s="154" t="s">
        <v>189</v>
      </c>
      <c r="D29" s="299"/>
      <c r="E29" s="299"/>
      <c r="F29" s="359"/>
      <c r="G29" s="300"/>
    </row>
    <row r="30" spans="1:7" x14ac:dyDescent="0.2">
      <c r="A30" s="151"/>
      <c r="B30" s="154"/>
      <c r="C30" s="148" t="s">
        <v>185</v>
      </c>
      <c r="D30" s="144">
        <v>76.400000000000006</v>
      </c>
      <c r="E30" s="149"/>
      <c r="F30" s="368">
        <f>ROUND(D30*E30,0)</f>
        <v>0</v>
      </c>
      <c r="G30" s="300"/>
    </row>
    <row r="31" spans="1:7" x14ac:dyDescent="0.2">
      <c r="A31" s="146"/>
      <c r="B31" s="147"/>
      <c r="D31" s="299"/>
      <c r="E31" s="299"/>
      <c r="F31" s="359"/>
      <c r="G31" s="300"/>
    </row>
    <row r="32" spans="1:7" ht="28.5" x14ac:dyDescent="0.2">
      <c r="A32" s="151">
        <v>10</v>
      </c>
      <c r="B32" s="155" t="s">
        <v>221</v>
      </c>
      <c r="D32" s="299"/>
      <c r="E32" s="299"/>
      <c r="F32" s="359"/>
      <c r="G32" s="300"/>
    </row>
    <row r="33" spans="1:7" x14ac:dyDescent="0.2">
      <c r="A33" s="151"/>
      <c r="B33" s="155"/>
      <c r="C33" s="158" t="s">
        <v>19</v>
      </c>
      <c r="D33" s="156">
        <f>32*2.2*2+5.37*5.2+4.4*4.3</f>
        <v>187.64400000000001</v>
      </c>
      <c r="E33" s="149"/>
      <c r="F33" s="369">
        <f>ROUND(D33*E33,0)</f>
        <v>0</v>
      </c>
      <c r="G33" s="300"/>
    </row>
    <row r="34" spans="1:7" x14ac:dyDescent="0.2">
      <c r="A34" s="146"/>
      <c r="B34" s="155"/>
      <c r="D34" s="299"/>
      <c r="E34" s="299"/>
      <c r="F34" s="359"/>
      <c r="G34" s="300"/>
    </row>
    <row r="35" spans="1:7" ht="100.5" x14ac:dyDescent="0.2">
      <c r="A35" s="151">
        <v>11</v>
      </c>
      <c r="B35" s="160" t="s">
        <v>217</v>
      </c>
      <c r="D35" s="299"/>
      <c r="E35" s="299"/>
      <c r="F35" s="359"/>
      <c r="G35" s="300"/>
    </row>
    <row r="36" spans="1:7" x14ac:dyDescent="0.2">
      <c r="A36" s="151"/>
      <c r="B36" s="160"/>
      <c r="C36" s="148" t="s">
        <v>19</v>
      </c>
      <c r="D36" s="144">
        <v>605</v>
      </c>
      <c r="E36" s="149"/>
      <c r="F36" s="368">
        <f>ROUND(D36*E36,0)</f>
        <v>0</v>
      </c>
      <c r="G36" s="300"/>
    </row>
    <row r="37" spans="1:7" x14ac:dyDescent="0.2">
      <c r="A37" s="146"/>
      <c r="B37" s="147"/>
      <c r="D37" s="299"/>
      <c r="E37" s="299"/>
      <c r="F37" s="359"/>
      <c r="G37" s="300"/>
    </row>
    <row r="38" spans="1:7" ht="42.75" x14ac:dyDescent="0.2">
      <c r="A38" s="146">
        <v>12</v>
      </c>
      <c r="B38" s="182" t="s">
        <v>276</v>
      </c>
      <c r="D38" s="299"/>
      <c r="E38" s="299"/>
      <c r="F38" s="359"/>
      <c r="G38" s="300"/>
    </row>
    <row r="39" spans="1:7" x14ac:dyDescent="0.2">
      <c r="A39" s="146"/>
      <c r="B39" s="161"/>
      <c r="C39" s="148" t="s">
        <v>19</v>
      </c>
      <c r="D39" s="144">
        <v>10</v>
      </c>
      <c r="E39" s="177"/>
      <c r="F39" s="368">
        <f>D39*E39</f>
        <v>0</v>
      </c>
      <c r="G39" s="300"/>
    </row>
    <row r="40" spans="1:7" x14ac:dyDescent="0.2">
      <c r="A40" s="146"/>
      <c r="B40" s="161"/>
      <c r="C40" s="148"/>
      <c r="D40" s="144"/>
      <c r="E40" s="150"/>
      <c r="F40" s="367"/>
      <c r="G40" s="300"/>
    </row>
    <row r="41" spans="1:7" ht="159.75" customHeight="1" x14ac:dyDescent="0.2">
      <c r="A41" s="151">
        <v>13</v>
      </c>
      <c r="B41" s="154" t="s">
        <v>222</v>
      </c>
      <c r="D41" s="299"/>
      <c r="E41" s="299"/>
      <c r="F41" s="359"/>
      <c r="G41" s="300"/>
    </row>
    <row r="42" spans="1:7" x14ac:dyDescent="0.2">
      <c r="A42" s="151"/>
      <c r="B42" s="154"/>
      <c r="C42" s="148" t="s">
        <v>185</v>
      </c>
      <c r="D42" s="144">
        <v>39.799999999999997</v>
      </c>
      <c r="E42" s="149"/>
      <c r="F42" s="368">
        <f>ROUND(D42*E42,0)</f>
        <v>0</v>
      </c>
      <c r="G42" s="300"/>
    </row>
    <row r="43" spans="1:7" x14ac:dyDescent="0.2">
      <c r="A43" s="146"/>
      <c r="B43" s="147"/>
      <c r="D43" s="299"/>
      <c r="E43" s="299"/>
      <c r="F43" s="359"/>
      <c r="G43" s="300"/>
    </row>
    <row r="44" spans="1:7" ht="42.75" x14ac:dyDescent="0.2">
      <c r="A44" s="151">
        <v>14</v>
      </c>
      <c r="B44" s="154" t="s">
        <v>190</v>
      </c>
      <c r="D44" s="299"/>
      <c r="E44" s="299"/>
      <c r="F44" s="359"/>
    </row>
    <row r="45" spans="1:7" ht="17.25" customHeight="1" x14ac:dyDescent="0.2">
      <c r="A45" s="151"/>
      <c r="B45" s="154"/>
      <c r="C45" s="148" t="s">
        <v>51</v>
      </c>
      <c r="D45" s="180">
        <v>1200</v>
      </c>
      <c r="E45" s="149"/>
      <c r="F45" s="368">
        <f>ROUND(D45*E45,0)</f>
        <v>0</v>
      </c>
    </row>
    <row r="46" spans="1:7" ht="9.75" customHeight="1" x14ac:dyDescent="0.2">
      <c r="A46" s="146"/>
      <c r="B46" s="147"/>
      <c r="D46" s="299"/>
      <c r="E46" s="299"/>
      <c r="F46" s="359"/>
      <c r="G46" s="300"/>
    </row>
    <row r="47" spans="1:7" ht="28.5" x14ac:dyDescent="0.2">
      <c r="A47" s="151">
        <v>15</v>
      </c>
      <c r="B47" s="154" t="s">
        <v>191</v>
      </c>
      <c r="D47" s="299"/>
      <c r="E47" s="299"/>
      <c r="F47" s="359"/>
    </row>
    <row r="48" spans="1:7" x14ac:dyDescent="0.2">
      <c r="A48" s="151"/>
      <c r="B48" s="162"/>
      <c r="C48" s="152" t="s">
        <v>185</v>
      </c>
      <c r="D48" s="144">
        <v>17.100000000000001</v>
      </c>
      <c r="E48" s="149"/>
      <c r="F48" s="368">
        <f>ROUND(D48*E48,0)</f>
        <v>0</v>
      </c>
    </row>
    <row r="49" spans="1:9" ht="8.25" customHeight="1" x14ac:dyDescent="0.2">
      <c r="A49" s="146"/>
      <c r="B49" s="299"/>
      <c r="D49" s="299"/>
      <c r="E49" s="299"/>
      <c r="F49" s="359"/>
    </row>
    <row r="50" spans="1:9" ht="57" x14ac:dyDescent="0.2">
      <c r="A50" s="151">
        <v>16</v>
      </c>
      <c r="B50" s="147" t="s">
        <v>224</v>
      </c>
      <c r="D50" s="299"/>
      <c r="E50" s="299"/>
      <c r="F50" s="359"/>
    </row>
    <row r="51" spans="1:9" x14ac:dyDescent="0.2">
      <c r="A51" s="151"/>
      <c r="B51" s="147"/>
      <c r="C51" s="152" t="s">
        <v>185</v>
      </c>
      <c r="D51" s="144">
        <v>76.400000000000006</v>
      </c>
      <c r="E51" s="149"/>
      <c r="F51" s="368">
        <f>ROUND(D51*E51,0)</f>
        <v>0</v>
      </c>
    </row>
    <row r="52" spans="1:9" ht="10.5" customHeight="1" x14ac:dyDescent="0.2">
      <c r="A52" s="146"/>
      <c r="B52" s="147"/>
      <c r="D52" s="299"/>
      <c r="E52" s="299"/>
      <c r="F52" s="359"/>
    </row>
    <row r="53" spans="1:9" ht="57" x14ac:dyDescent="0.2">
      <c r="A53" s="151">
        <v>17</v>
      </c>
      <c r="B53" s="147" t="s">
        <v>223</v>
      </c>
      <c r="D53" s="299"/>
      <c r="E53" s="299"/>
      <c r="F53" s="359"/>
    </row>
    <row r="54" spans="1:9" x14ac:dyDescent="0.2">
      <c r="A54" s="151"/>
      <c r="B54" s="147"/>
      <c r="C54" s="152" t="s">
        <v>185</v>
      </c>
      <c r="D54" s="144">
        <v>51</v>
      </c>
      <c r="E54" s="149"/>
      <c r="F54" s="368">
        <f>ROUND(D54*E54,0)</f>
        <v>0</v>
      </c>
    </row>
    <row r="55" spans="1:9" x14ac:dyDescent="0.2">
      <c r="A55" s="146"/>
      <c r="B55" s="147"/>
      <c r="D55" s="299"/>
      <c r="E55" s="299"/>
      <c r="F55" s="359"/>
      <c r="H55" s="300"/>
      <c r="I55" s="300"/>
    </row>
    <row r="56" spans="1:9" ht="42.75" x14ac:dyDescent="0.2">
      <c r="A56" s="151">
        <v>18</v>
      </c>
      <c r="B56" s="147" t="s">
        <v>225</v>
      </c>
      <c r="D56" s="299"/>
      <c r="E56" s="299"/>
      <c r="F56" s="359"/>
      <c r="H56" s="300"/>
    </row>
    <row r="57" spans="1:9" x14ac:dyDescent="0.2">
      <c r="A57" s="151"/>
      <c r="B57" s="147"/>
      <c r="C57" s="152" t="s">
        <v>105</v>
      </c>
      <c r="D57" s="144">
        <v>8</v>
      </c>
      <c r="E57" s="149"/>
      <c r="F57" s="368">
        <f>ROUND(D57*E57,0)</f>
        <v>0</v>
      </c>
      <c r="H57" s="300"/>
    </row>
    <row r="58" spans="1:9" x14ac:dyDescent="0.2">
      <c r="A58" s="146"/>
      <c r="B58" s="147"/>
      <c r="D58" s="299"/>
      <c r="E58" s="299"/>
      <c r="F58" s="359"/>
    </row>
    <row r="59" spans="1:9" ht="28.5" x14ac:dyDescent="0.2">
      <c r="A59" s="151">
        <v>19</v>
      </c>
      <c r="B59" s="147" t="s">
        <v>192</v>
      </c>
      <c r="D59" s="299"/>
      <c r="E59" s="299"/>
      <c r="F59" s="359"/>
    </row>
    <row r="60" spans="1:9" x14ac:dyDescent="0.2">
      <c r="A60" s="151"/>
      <c r="B60" s="147"/>
      <c r="C60" s="152" t="s">
        <v>105</v>
      </c>
      <c r="D60" s="144">
        <v>8</v>
      </c>
      <c r="E60" s="149"/>
      <c r="F60" s="368">
        <f>ROUND(D60*E60,0)</f>
        <v>0</v>
      </c>
    </row>
    <row r="61" spans="1:9" x14ac:dyDescent="0.2">
      <c r="A61" s="146"/>
      <c r="B61" s="147"/>
      <c r="D61" s="299"/>
      <c r="E61" s="299"/>
      <c r="F61" s="359"/>
    </row>
    <row r="62" spans="1:9" ht="42.75" x14ac:dyDescent="0.2">
      <c r="A62" s="151">
        <v>20</v>
      </c>
      <c r="B62" s="147" t="s">
        <v>193</v>
      </c>
      <c r="D62" s="299"/>
      <c r="E62" s="299"/>
      <c r="F62" s="359"/>
    </row>
    <row r="63" spans="1:9" x14ac:dyDescent="0.2">
      <c r="A63" s="151"/>
      <c r="B63" s="147"/>
      <c r="C63" s="152" t="s">
        <v>185</v>
      </c>
      <c r="D63" s="144">
        <v>76.400000000000006</v>
      </c>
      <c r="E63" s="149"/>
      <c r="F63" s="368">
        <f>ROUND(D63*E63,0)</f>
        <v>0</v>
      </c>
    </row>
    <row r="64" spans="1:9" x14ac:dyDescent="0.2">
      <c r="A64" s="146"/>
      <c r="B64" s="147"/>
      <c r="C64" s="152"/>
      <c r="D64" s="145"/>
      <c r="E64" s="163"/>
      <c r="F64" s="367"/>
    </row>
    <row r="65" spans="1:6" ht="28.5" x14ac:dyDescent="0.2">
      <c r="A65" s="151">
        <v>21</v>
      </c>
      <c r="B65" s="147" t="s">
        <v>194</v>
      </c>
      <c r="C65" s="144"/>
      <c r="D65" s="145"/>
      <c r="E65" s="145"/>
      <c r="F65" s="367"/>
    </row>
    <row r="66" spans="1:6" x14ac:dyDescent="0.2">
      <c r="A66" s="146"/>
      <c r="B66" s="147" t="s">
        <v>195</v>
      </c>
      <c r="C66" s="152" t="s">
        <v>185</v>
      </c>
      <c r="D66" s="144">
        <v>20</v>
      </c>
      <c r="E66" s="149"/>
      <c r="F66" s="368">
        <f>ROUND(D66*E66,0)</f>
        <v>0</v>
      </c>
    </row>
    <row r="67" spans="1:6" x14ac:dyDescent="0.2">
      <c r="A67" s="146"/>
      <c r="B67" s="147"/>
      <c r="C67" s="152"/>
      <c r="D67" s="145"/>
      <c r="E67" s="163"/>
      <c r="F67" s="367"/>
    </row>
    <row r="68" spans="1:6" ht="28.5" x14ac:dyDescent="0.2">
      <c r="A68" s="151">
        <v>22</v>
      </c>
      <c r="B68" s="147" t="s">
        <v>211</v>
      </c>
      <c r="D68" s="299"/>
      <c r="E68" s="299"/>
      <c r="F68" s="359"/>
    </row>
    <row r="69" spans="1:6" x14ac:dyDescent="0.2">
      <c r="A69" s="151"/>
      <c r="B69" s="147"/>
      <c r="C69" s="152" t="s">
        <v>185</v>
      </c>
      <c r="D69" s="144">
        <v>8</v>
      </c>
      <c r="E69" s="149"/>
      <c r="F69" s="368">
        <f>ROUND(D69*E69,0)</f>
        <v>0</v>
      </c>
    </row>
    <row r="70" spans="1:6" x14ac:dyDescent="0.2">
      <c r="A70" s="146"/>
      <c r="B70" s="147"/>
      <c r="C70" s="148"/>
      <c r="D70" s="145"/>
      <c r="E70" s="150"/>
      <c r="F70" s="367"/>
    </row>
    <row r="71" spans="1:6" ht="28.5" x14ac:dyDescent="0.2">
      <c r="A71" s="151">
        <v>23</v>
      </c>
      <c r="B71" s="147" t="s">
        <v>202</v>
      </c>
      <c r="D71" s="299"/>
      <c r="E71" s="299"/>
      <c r="F71" s="359"/>
    </row>
    <row r="72" spans="1:6" x14ac:dyDescent="0.2">
      <c r="A72" s="146"/>
      <c r="B72" s="147"/>
      <c r="C72" s="152" t="s">
        <v>51</v>
      </c>
      <c r="D72" s="180">
        <v>2</v>
      </c>
      <c r="E72" s="149"/>
      <c r="F72" s="368">
        <f>ROUND(D72*E72,0)</f>
        <v>0</v>
      </c>
    </row>
    <row r="73" spans="1:6" x14ac:dyDescent="0.2">
      <c r="A73" s="146"/>
      <c r="B73" s="147"/>
      <c r="C73" s="144"/>
      <c r="D73" s="181"/>
      <c r="E73" s="145"/>
      <c r="F73" s="367"/>
    </row>
    <row r="74" spans="1:6" ht="42.75" x14ac:dyDescent="0.2">
      <c r="A74" s="151">
        <v>24</v>
      </c>
      <c r="B74" s="147" t="s">
        <v>226</v>
      </c>
      <c r="D74" s="345"/>
      <c r="E74" s="299"/>
      <c r="F74" s="359"/>
    </row>
    <row r="75" spans="1:6" x14ac:dyDescent="0.2">
      <c r="A75" s="151"/>
      <c r="B75" s="153"/>
      <c r="C75" s="152" t="s">
        <v>51</v>
      </c>
      <c r="D75" s="180">
        <v>6</v>
      </c>
      <c r="E75" s="149"/>
      <c r="F75" s="368">
        <f>ROUND(D75*E75,0)</f>
        <v>0</v>
      </c>
    </row>
    <row r="76" spans="1:6" x14ac:dyDescent="0.2">
      <c r="A76" s="146"/>
      <c r="B76" s="147"/>
      <c r="C76" s="148"/>
      <c r="D76" s="145"/>
      <c r="E76" s="150"/>
      <c r="F76" s="367"/>
    </row>
    <row r="77" spans="1:6" ht="42" customHeight="1" x14ac:dyDescent="0.2">
      <c r="A77" s="151">
        <v>25</v>
      </c>
      <c r="B77" s="147" t="s">
        <v>196</v>
      </c>
      <c r="D77" s="299"/>
      <c r="E77" s="299"/>
      <c r="F77" s="359"/>
    </row>
    <row r="78" spans="1:6" x14ac:dyDescent="0.2">
      <c r="A78" s="151"/>
      <c r="B78" s="147"/>
      <c r="C78" s="152" t="s">
        <v>185</v>
      </c>
      <c r="D78" s="144">
        <v>150</v>
      </c>
      <c r="E78" s="149"/>
      <c r="F78" s="369">
        <f>ROUND(D78*E78,0)</f>
        <v>0</v>
      </c>
    </row>
    <row r="79" spans="1:6" x14ac:dyDescent="0.2">
      <c r="A79" s="146"/>
      <c r="B79" s="147"/>
      <c r="C79" s="158"/>
      <c r="D79" s="157"/>
      <c r="E79" s="163"/>
      <c r="F79" s="370"/>
    </row>
    <row r="80" spans="1:6" x14ac:dyDescent="0.2">
      <c r="A80" s="146"/>
      <c r="B80" s="164" t="s">
        <v>227</v>
      </c>
      <c r="C80" s="165"/>
      <c r="D80" s="166"/>
      <c r="E80" s="346"/>
      <c r="F80" s="371">
        <f>SUM(F3:F78)</f>
        <v>0</v>
      </c>
    </row>
    <row r="81" spans="1:6" x14ac:dyDescent="0.2">
      <c r="A81" s="146"/>
      <c r="B81" s="167"/>
      <c r="C81" s="168"/>
      <c r="D81" s="169"/>
    </row>
    <row r="82" spans="1:6" ht="42.75" x14ac:dyDescent="0.2">
      <c r="A82" s="151">
        <v>26</v>
      </c>
      <c r="B82" s="147" t="s">
        <v>197</v>
      </c>
      <c r="C82" s="144"/>
      <c r="D82" s="145"/>
      <c r="E82" s="145"/>
      <c r="F82" s="367"/>
    </row>
    <row r="83" spans="1:6" x14ac:dyDescent="0.2">
      <c r="A83" s="146"/>
      <c r="B83" s="147"/>
      <c r="C83" s="148" t="s">
        <v>61</v>
      </c>
      <c r="D83" s="144">
        <v>5</v>
      </c>
      <c r="E83" s="159"/>
      <c r="F83" s="368">
        <f>F80*D83/100</f>
        <v>0</v>
      </c>
    </row>
    <row r="84" spans="1:6" ht="15.75" thickBot="1" x14ac:dyDescent="0.25">
      <c r="A84" s="146"/>
      <c r="B84" s="147"/>
      <c r="C84" s="148"/>
      <c r="D84" s="145"/>
      <c r="E84" s="150"/>
      <c r="F84" s="367"/>
    </row>
    <row r="85" spans="1:6" ht="15.75" thickBot="1" x14ac:dyDescent="0.3">
      <c r="A85" s="171"/>
      <c r="B85" s="172" t="s">
        <v>198</v>
      </c>
      <c r="C85" s="173"/>
      <c r="D85" s="174"/>
      <c r="E85" s="174"/>
      <c r="F85" s="372">
        <f>SUM(F80:F84)</f>
        <v>0</v>
      </c>
    </row>
    <row r="86" spans="1:6" x14ac:dyDescent="0.2">
      <c r="A86" s="146"/>
      <c r="B86" s="147"/>
      <c r="C86" s="152"/>
      <c r="D86" s="145"/>
      <c r="E86" s="150"/>
      <c r="F86" s="367"/>
    </row>
    <row r="87" spans="1:6" x14ac:dyDescent="0.2">
      <c r="A87" s="146"/>
      <c r="B87" s="147"/>
      <c r="C87" s="152"/>
      <c r="D87" s="145"/>
      <c r="E87" s="150"/>
      <c r="F87" s="367"/>
    </row>
    <row r="88" spans="1:6" x14ac:dyDescent="0.2">
      <c r="A88" s="142"/>
      <c r="B88" s="147"/>
      <c r="C88" s="152"/>
      <c r="D88" s="145"/>
      <c r="E88" s="150"/>
      <c r="F88" s="367"/>
    </row>
  </sheetData>
  <sheetProtection password="E8FD" sheet="1" objects="1" scenarios="1"/>
  <pageMargins left="0.9055118110236221" right="0.31496062992125984" top="0.94488188976377963" bottom="0.94488188976377963" header="0.31496062992125984" footer="0.31496062992125984"/>
  <pageSetup paperSize="9" orientation="portrait" r:id="rId1"/>
  <headerFooter>
    <oddHeader>&amp;COŠPP, telovadnica Muta</oddHeader>
    <oddFooter>&amp;C&amp;A&amp;R&amp;P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115" zoomScaleNormal="100" zoomScaleSheetLayoutView="115" workbookViewId="0">
      <selection activeCell="B16" sqref="B16"/>
    </sheetView>
  </sheetViews>
  <sheetFormatPr defaultRowHeight="15" x14ac:dyDescent="0.25"/>
  <cols>
    <col min="1" max="1" width="4.5703125" style="303" customWidth="1"/>
    <col min="2" max="2" width="51.5703125" style="283" customWidth="1"/>
    <col min="3" max="3" width="5.7109375" style="299" customWidth="1"/>
    <col min="4" max="4" width="8" style="300" customWidth="1"/>
    <col min="5" max="5" width="9.140625" style="300" bestFit="1" customWidth="1"/>
    <col min="6" max="6" width="12.28515625" style="359" customWidth="1"/>
    <col min="7" max="7" width="9.140625" style="299"/>
    <col min="8" max="9" width="10.140625" style="299" bestFit="1" customWidth="1"/>
    <col min="10" max="16384" width="9.140625" style="299"/>
  </cols>
  <sheetData>
    <row r="1" spans="1:6" ht="18" x14ac:dyDescent="0.25">
      <c r="A1" s="297" t="s">
        <v>90</v>
      </c>
      <c r="B1" s="298" t="s">
        <v>86</v>
      </c>
    </row>
    <row r="3" spans="1:6" x14ac:dyDescent="0.25">
      <c r="A3" s="303" t="s">
        <v>28</v>
      </c>
      <c r="B3" s="304" t="s">
        <v>29</v>
      </c>
    </row>
    <row r="4" spans="1:6" ht="9" customHeight="1" x14ac:dyDescent="0.25"/>
    <row r="5" spans="1:6" x14ac:dyDescent="0.25">
      <c r="A5" s="348" t="s">
        <v>76</v>
      </c>
      <c r="B5" s="316" t="s">
        <v>77</v>
      </c>
    </row>
    <row r="6" spans="1:6" ht="8.25" customHeight="1" x14ac:dyDescent="0.25"/>
    <row r="7" spans="1:6" x14ac:dyDescent="0.25">
      <c r="A7" s="303">
        <v>1</v>
      </c>
      <c r="B7" s="304" t="s">
        <v>256</v>
      </c>
    </row>
    <row r="8" spans="1:6" ht="29.25" x14ac:dyDescent="0.25">
      <c r="B8" s="283" t="s">
        <v>78</v>
      </c>
    </row>
    <row r="9" spans="1:6" x14ac:dyDescent="0.25">
      <c r="C9" s="299" t="s">
        <v>19</v>
      </c>
      <c r="D9" s="300">
        <f>32*5</f>
        <v>160</v>
      </c>
      <c r="E9" s="179"/>
      <c r="F9" s="359">
        <f>D9*E9</f>
        <v>0</v>
      </c>
    </row>
    <row r="10" spans="1:6" x14ac:dyDescent="0.25">
      <c r="A10" s="303">
        <v>2</v>
      </c>
      <c r="B10" s="304" t="s">
        <v>79</v>
      </c>
      <c r="D10" s="170"/>
    </row>
    <row r="11" spans="1:6" ht="28.5" x14ac:dyDescent="0.2">
      <c r="A11" s="320" t="s">
        <v>46</v>
      </c>
      <c r="B11" s="283" t="s">
        <v>248</v>
      </c>
    </row>
    <row r="12" spans="1:6" ht="13.5" customHeight="1" x14ac:dyDescent="0.25">
      <c r="B12" s="283" t="s">
        <v>250</v>
      </c>
    </row>
    <row r="13" spans="1:6" ht="29.25" x14ac:dyDescent="0.25">
      <c r="B13" s="283" t="s">
        <v>249</v>
      </c>
    </row>
    <row r="14" spans="1:6" ht="29.25" x14ac:dyDescent="0.25">
      <c r="B14" s="283" t="s">
        <v>251</v>
      </c>
    </row>
    <row r="15" spans="1:6" x14ac:dyDescent="0.25">
      <c r="B15" s="283" t="s">
        <v>80</v>
      </c>
    </row>
    <row r="16" spans="1:6" x14ac:dyDescent="0.25">
      <c r="B16" s="283" t="s">
        <v>81</v>
      </c>
    </row>
    <row r="17" spans="1:6" x14ac:dyDescent="0.25">
      <c r="C17" s="299" t="s">
        <v>51</v>
      </c>
      <c r="D17" s="300">
        <v>8</v>
      </c>
      <c r="E17" s="337"/>
      <c r="F17" s="359">
        <f>D17*E17</f>
        <v>0</v>
      </c>
    </row>
    <row r="19" spans="1:6" x14ac:dyDescent="0.25">
      <c r="A19" s="303" t="s">
        <v>73</v>
      </c>
      <c r="B19" s="283" t="s">
        <v>252</v>
      </c>
    </row>
    <row r="20" spans="1:6" ht="29.25" x14ac:dyDescent="0.25">
      <c r="B20" s="283" t="s">
        <v>253</v>
      </c>
    </row>
    <row r="21" spans="1:6" ht="29.25" x14ac:dyDescent="0.25">
      <c r="B21" s="283" t="s">
        <v>254</v>
      </c>
    </row>
    <row r="22" spans="1:6" x14ac:dyDescent="0.25">
      <c r="B22" s="283" t="s">
        <v>255</v>
      </c>
    </row>
    <row r="23" spans="1:6" x14ac:dyDescent="0.25">
      <c r="C23" s="299" t="s">
        <v>51</v>
      </c>
      <c r="D23" s="300">
        <v>8</v>
      </c>
      <c r="E23" s="337"/>
      <c r="F23" s="359">
        <f>D23*E23</f>
        <v>0</v>
      </c>
    </row>
    <row r="25" spans="1:6" x14ac:dyDescent="0.25">
      <c r="A25" s="303">
        <v>3</v>
      </c>
      <c r="B25" s="304" t="s">
        <v>57</v>
      </c>
    </row>
    <row r="26" spans="1:6" ht="129" x14ac:dyDescent="0.25">
      <c r="B26" s="41" t="s">
        <v>58</v>
      </c>
      <c r="C26" s="42"/>
      <c r="D26" s="42"/>
      <c r="E26" s="340"/>
    </row>
    <row r="27" spans="1:6" ht="42.75" x14ac:dyDescent="0.25">
      <c r="B27" s="43" t="s">
        <v>55</v>
      </c>
    </row>
    <row r="28" spans="1:6" x14ac:dyDescent="0.25">
      <c r="C28" s="347" t="s">
        <v>19</v>
      </c>
      <c r="D28" s="45">
        <f>32*3+32*4.8</f>
        <v>249.6</v>
      </c>
      <c r="E28" s="179"/>
      <c r="F28" s="359">
        <f>D28*E28</f>
        <v>0</v>
      </c>
    </row>
    <row r="29" spans="1:6" x14ac:dyDescent="0.25">
      <c r="D29" s="170"/>
    </row>
    <row r="30" spans="1:6" x14ac:dyDescent="0.25">
      <c r="A30" s="303">
        <v>4</v>
      </c>
      <c r="B30" s="304" t="s">
        <v>70</v>
      </c>
    </row>
    <row r="31" spans="1:6" x14ac:dyDescent="0.25">
      <c r="B31" s="283" t="s">
        <v>82</v>
      </c>
    </row>
    <row r="32" spans="1:6" x14ac:dyDescent="0.25">
      <c r="C32" s="299" t="s">
        <v>19</v>
      </c>
      <c r="D32" s="300">
        <f>32*(8+6)</f>
        <v>448</v>
      </c>
      <c r="E32" s="337"/>
      <c r="F32" s="359">
        <f>D32*E32</f>
        <v>0</v>
      </c>
    </row>
    <row r="34" spans="2:8" x14ac:dyDescent="0.25">
      <c r="B34" s="316" t="s">
        <v>83</v>
      </c>
      <c r="C34" s="317"/>
      <c r="D34" s="318"/>
      <c r="E34" s="318"/>
      <c r="F34" s="363">
        <f>SUM(F7:F33)</f>
        <v>0</v>
      </c>
    </row>
    <row r="46" spans="2:8" x14ac:dyDescent="0.25">
      <c r="H46" s="300"/>
    </row>
  </sheetData>
  <sheetProtection password="E8FD" sheet="1" objects="1" scenarios="1"/>
  <pageMargins left="0.9055118110236221" right="0.31496062992125984" top="0.94488188976377963" bottom="0.94488188976377963" header="0.31496062992125984" footer="0.31496062992125984"/>
  <pageSetup paperSize="9" orientation="portrait" r:id="rId1"/>
  <headerFooter>
    <oddHeader>&amp;COŠPP, telovadnica Muta</oddHeader>
    <oddFooter>&amp;C&amp;A&amp;R&amp;P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2"/>
  <sheetViews>
    <sheetView view="pageBreakPreview" zoomScaleNormal="100" zoomScaleSheetLayoutView="100" workbookViewId="0">
      <selection activeCell="D18" sqref="D18"/>
    </sheetView>
  </sheetViews>
  <sheetFormatPr defaultRowHeight="12.75" x14ac:dyDescent="0.2"/>
  <cols>
    <col min="1" max="1" width="2.85546875" style="53" customWidth="1"/>
    <col min="2" max="2" width="3.42578125" style="53" customWidth="1"/>
    <col min="3" max="3" width="3.28515625" style="53" customWidth="1"/>
    <col min="4" max="4" width="38" style="54" customWidth="1"/>
    <col min="5" max="5" width="15.85546875" style="54" customWidth="1"/>
    <col min="6" max="6" width="5.5703125" style="53" customWidth="1"/>
    <col min="7" max="7" width="3" style="53" customWidth="1"/>
    <col min="8" max="8" width="12.85546875" style="374" customWidth="1"/>
    <col min="9" max="9" width="3.28515625" style="53" customWidth="1"/>
    <col min="10" max="10" width="10.7109375" style="53" customWidth="1"/>
    <col min="11" max="11" width="21.42578125" style="53" customWidth="1"/>
    <col min="12" max="12" width="20" style="53" customWidth="1"/>
    <col min="13" max="13" width="17.140625" style="53" customWidth="1"/>
    <col min="14" max="14" width="19.85546875" style="53" customWidth="1"/>
    <col min="15" max="15" width="16" style="53" customWidth="1"/>
    <col min="16" max="256" width="9.140625" style="53"/>
    <col min="257" max="257" width="2.85546875" style="53" customWidth="1"/>
    <col min="258" max="258" width="3.42578125" style="53" customWidth="1"/>
    <col min="259" max="259" width="3.28515625" style="53" customWidth="1"/>
    <col min="260" max="260" width="38" style="53" customWidth="1"/>
    <col min="261" max="261" width="15.85546875" style="53" customWidth="1"/>
    <col min="262" max="262" width="5.5703125" style="53" customWidth="1"/>
    <col min="263" max="263" width="3" style="53" customWidth="1"/>
    <col min="264" max="264" width="10.42578125" style="53" customWidth="1"/>
    <col min="265" max="265" width="11" style="53" customWidth="1"/>
    <col min="266" max="266" width="10.7109375" style="53" customWidth="1"/>
    <col min="267" max="267" width="21.42578125" style="53" customWidth="1"/>
    <col min="268" max="268" width="20" style="53" customWidth="1"/>
    <col min="269" max="269" width="17.140625" style="53" customWidth="1"/>
    <col min="270" max="270" width="19.85546875" style="53" customWidth="1"/>
    <col min="271" max="271" width="16" style="53" customWidth="1"/>
    <col min="272" max="512" width="9.140625" style="53"/>
    <col min="513" max="513" width="2.85546875" style="53" customWidth="1"/>
    <col min="514" max="514" width="3.42578125" style="53" customWidth="1"/>
    <col min="515" max="515" width="3.28515625" style="53" customWidth="1"/>
    <col min="516" max="516" width="38" style="53" customWidth="1"/>
    <col min="517" max="517" width="15.85546875" style="53" customWidth="1"/>
    <col min="518" max="518" width="5.5703125" style="53" customWidth="1"/>
    <col min="519" max="519" width="3" style="53" customWidth="1"/>
    <col min="520" max="520" width="10.42578125" style="53" customWidth="1"/>
    <col min="521" max="521" width="11" style="53" customWidth="1"/>
    <col min="522" max="522" width="10.7109375" style="53" customWidth="1"/>
    <col min="523" max="523" width="21.42578125" style="53" customWidth="1"/>
    <col min="524" max="524" width="20" style="53" customWidth="1"/>
    <col min="525" max="525" width="17.140625" style="53" customWidth="1"/>
    <col min="526" max="526" width="19.85546875" style="53" customWidth="1"/>
    <col min="527" max="527" width="16" style="53" customWidth="1"/>
    <col min="528" max="768" width="9.140625" style="53"/>
    <col min="769" max="769" width="2.85546875" style="53" customWidth="1"/>
    <col min="770" max="770" width="3.42578125" style="53" customWidth="1"/>
    <col min="771" max="771" width="3.28515625" style="53" customWidth="1"/>
    <col min="772" max="772" width="38" style="53" customWidth="1"/>
    <col min="773" max="773" width="15.85546875" style="53" customWidth="1"/>
    <col min="774" max="774" width="5.5703125" style="53" customWidth="1"/>
    <col min="775" max="775" width="3" style="53" customWidth="1"/>
    <col min="776" max="776" width="10.42578125" style="53" customWidth="1"/>
    <col min="777" max="777" width="11" style="53" customWidth="1"/>
    <col min="778" max="778" width="10.7109375" style="53" customWidth="1"/>
    <col min="779" max="779" width="21.42578125" style="53" customWidth="1"/>
    <col min="780" max="780" width="20" style="53" customWidth="1"/>
    <col min="781" max="781" width="17.140625" style="53" customWidth="1"/>
    <col min="782" max="782" width="19.85546875" style="53" customWidth="1"/>
    <col min="783" max="783" width="16" style="53" customWidth="1"/>
    <col min="784" max="1024" width="9.140625" style="53"/>
    <col min="1025" max="1025" width="2.85546875" style="53" customWidth="1"/>
    <col min="1026" max="1026" width="3.42578125" style="53" customWidth="1"/>
    <col min="1027" max="1027" width="3.28515625" style="53" customWidth="1"/>
    <col min="1028" max="1028" width="38" style="53" customWidth="1"/>
    <col min="1029" max="1029" width="15.85546875" style="53" customWidth="1"/>
    <col min="1030" max="1030" width="5.5703125" style="53" customWidth="1"/>
    <col min="1031" max="1031" width="3" style="53" customWidth="1"/>
    <col min="1032" max="1032" width="10.42578125" style="53" customWidth="1"/>
    <col min="1033" max="1033" width="11" style="53" customWidth="1"/>
    <col min="1034" max="1034" width="10.7109375" style="53" customWidth="1"/>
    <col min="1035" max="1035" width="21.42578125" style="53" customWidth="1"/>
    <col min="1036" max="1036" width="20" style="53" customWidth="1"/>
    <col min="1037" max="1037" width="17.140625" style="53" customWidth="1"/>
    <col min="1038" max="1038" width="19.85546875" style="53" customWidth="1"/>
    <col min="1039" max="1039" width="16" style="53" customWidth="1"/>
    <col min="1040" max="1280" width="9.140625" style="53"/>
    <col min="1281" max="1281" width="2.85546875" style="53" customWidth="1"/>
    <col min="1282" max="1282" width="3.42578125" style="53" customWidth="1"/>
    <col min="1283" max="1283" width="3.28515625" style="53" customWidth="1"/>
    <col min="1284" max="1284" width="38" style="53" customWidth="1"/>
    <col min="1285" max="1285" width="15.85546875" style="53" customWidth="1"/>
    <col min="1286" max="1286" width="5.5703125" style="53" customWidth="1"/>
    <col min="1287" max="1287" width="3" style="53" customWidth="1"/>
    <col min="1288" max="1288" width="10.42578125" style="53" customWidth="1"/>
    <col min="1289" max="1289" width="11" style="53" customWidth="1"/>
    <col min="1290" max="1290" width="10.7109375" style="53" customWidth="1"/>
    <col min="1291" max="1291" width="21.42578125" style="53" customWidth="1"/>
    <col min="1292" max="1292" width="20" style="53" customWidth="1"/>
    <col min="1293" max="1293" width="17.140625" style="53" customWidth="1"/>
    <col min="1294" max="1294" width="19.85546875" style="53" customWidth="1"/>
    <col min="1295" max="1295" width="16" style="53" customWidth="1"/>
    <col min="1296" max="1536" width="9.140625" style="53"/>
    <col min="1537" max="1537" width="2.85546875" style="53" customWidth="1"/>
    <col min="1538" max="1538" width="3.42578125" style="53" customWidth="1"/>
    <col min="1539" max="1539" width="3.28515625" style="53" customWidth="1"/>
    <col min="1540" max="1540" width="38" style="53" customWidth="1"/>
    <col min="1541" max="1541" width="15.85546875" style="53" customWidth="1"/>
    <col min="1542" max="1542" width="5.5703125" style="53" customWidth="1"/>
    <col min="1543" max="1543" width="3" style="53" customWidth="1"/>
    <col min="1544" max="1544" width="10.42578125" style="53" customWidth="1"/>
    <col min="1545" max="1545" width="11" style="53" customWidth="1"/>
    <col min="1546" max="1546" width="10.7109375" style="53" customWidth="1"/>
    <col min="1547" max="1547" width="21.42578125" style="53" customWidth="1"/>
    <col min="1548" max="1548" width="20" style="53" customWidth="1"/>
    <col min="1549" max="1549" width="17.140625" style="53" customWidth="1"/>
    <col min="1550" max="1550" width="19.85546875" style="53" customWidth="1"/>
    <col min="1551" max="1551" width="16" style="53" customWidth="1"/>
    <col min="1552" max="1792" width="9.140625" style="53"/>
    <col min="1793" max="1793" width="2.85546875" style="53" customWidth="1"/>
    <col min="1794" max="1794" width="3.42578125" style="53" customWidth="1"/>
    <col min="1795" max="1795" width="3.28515625" style="53" customWidth="1"/>
    <col min="1796" max="1796" width="38" style="53" customWidth="1"/>
    <col min="1797" max="1797" width="15.85546875" style="53" customWidth="1"/>
    <col min="1798" max="1798" width="5.5703125" style="53" customWidth="1"/>
    <col min="1799" max="1799" width="3" style="53" customWidth="1"/>
    <col min="1800" max="1800" width="10.42578125" style="53" customWidth="1"/>
    <col min="1801" max="1801" width="11" style="53" customWidth="1"/>
    <col min="1802" max="1802" width="10.7109375" style="53" customWidth="1"/>
    <col min="1803" max="1803" width="21.42578125" style="53" customWidth="1"/>
    <col min="1804" max="1804" width="20" style="53" customWidth="1"/>
    <col min="1805" max="1805" width="17.140625" style="53" customWidth="1"/>
    <col min="1806" max="1806" width="19.85546875" style="53" customWidth="1"/>
    <col min="1807" max="1807" width="16" style="53" customWidth="1"/>
    <col min="1808" max="2048" width="9.140625" style="53"/>
    <col min="2049" max="2049" width="2.85546875" style="53" customWidth="1"/>
    <col min="2050" max="2050" width="3.42578125" style="53" customWidth="1"/>
    <col min="2051" max="2051" width="3.28515625" style="53" customWidth="1"/>
    <col min="2052" max="2052" width="38" style="53" customWidth="1"/>
    <col min="2053" max="2053" width="15.85546875" style="53" customWidth="1"/>
    <col min="2054" max="2054" width="5.5703125" style="53" customWidth="1"/>
    <col min="2055" max="2055" width="3" style="53" customWidth="1"/>
    <col min="2056" max="2056" width="10.42578125" style="53" customWidth="1"/>
    <col min="2057" max="2057" width="11" style="53" customWidth="1"/>
    <col min="2058" max="2058" width="10.7109375" style="53" customWidth="1"/>
    <col min="2059" max="2059" width="21.42578125" style="53" customWidth="1"/>
    <col min="2060" max="2060" width="20" style="53" customWidth="1"/>
    <col min="2061" max="2061" width="17.140625" style="53" customWidth="1"/>
    <col min="2062" max="2062" width="19.85546875" style="53" customWidth="1"/>
    <col min="2063" max="2063" width="16" style="53" customWidth="1"/>
    <col min="2064" max="2304" width="9.140625" style="53"/>
    <col min="2305" max="2305" width="2.85546875" style="53" customWidth="1"/>
    <col min="2306" max="2306" width="3.42578125" style="53" customWidth="1"/>
    <col min="2307" max="2307" width="3.28515625" style="53" customWidth="1"/>
    <col min="2308" max="2308" width="38" style="53" customWidth="1"/>
    <col min="2309" max="2309" width="15.85546875" style="53" customWidth="1"/>
    <col min="2310" max="2310" width="5.5703125" style="53" customWidth="1"/>
    <col min="2311" max="2311" width="3" style="53" customWidth="1"/>
    <col min="2312" max="2312" width="10.42578125" style="53" customWidth="1"/>
    <col min="2313" max="2313" width="11" style="53" customWidth="1"/>
    <col min="2314" max="2314" width="10.7109375" style="53" customWidth="1"/>
    <col min="2315" max="2315" width="21.42578125" style="53" customWidth="1"/>
    <col min="2316" max="2316" width="20" style="53" customWidth="1"/>
    <col min="2317" max="2317" width="17.140625" style="53" customWidth="1"/>
    <col min="2318" max="2318" width="19.85546875" style="53" customWidth="1"/>
    <col min="2319" max="2319" width="16" style="53" customWidth="1"/>
    <col min="2320" max="2560" width="9.140625" style="53"/>
    <col min="2561" max="2561" width="2.85546875" style="53" customWidth="1"/>
    <col min="2562" max="2562" width="3.42578125" style="53" customWidth="1"/>
    <col min="2563" max="2563" width="3.28515625" style="53" customWidth="1"/>
    <col min="2564" max="2564" width="38" style="53" customWidth="1"/>
    <col min="2565" max="2565" width="15.85546875" style="53" customWidth="1"/>
    <col min="2566" max="2566" width="5.5703125" style="53" customWidth="1"/>
    <col min="2567" max="2567" width="3" style="53" customWidth="1"/>
    <col min="2568" max="2568" width="10.42578125" style="53" customWidth="1"/>
    <col min="2569" max="2569" width="11" style="53" customWidth="1"/>
    <col min="2570" max="2570" width="10.7109375" style="53" customWidth="1"/>
    <col min="2571" max="2571" width="21.42578125" style="53" customWidth="1"/>
    <col min="2572" max="2572" width="20" style="53" customWidth="1"/>
    <col min="2573" max="2573" width="17.140625" style="53" customWidth="1"/>
    <col min="2574" max="2574" width="19.85546875" style="53" customWidth="1"/>
    <col min="2575" max="2575" width="16" style="53" customWidth="1"/>
    <col min="2576" max="2816" width="9.140625" style="53"/>
    <col min="2817" max="2817" width="2.85546875" style="53" customWidth="1"/>
    <col min="2818" max="2818" width="3.42578125" style="53" customWidth="1"/>
    <col min="2819" max="2819" width="3.28515625" style="53" customWidth="1"/>
    <col min="2820" max="2820" width="38" style="53" customWidth="1"/>
    <col min="2821" max="2821" width="15.85546875" style="53" customWidth="1"/>
    <col min="2822" max="2822" width="5.5703125" style="53" customWidth="1"/>
    <col min="2823" max="2823" width="3" style="53" customWidth="1"/>
    <col min="2824" max="2824" width="10.42578125" style="53" customWidth="1"/>
    <col min="2825" max="2825" width="11" style="53" customWidth="1"/>
    <col min="2826" max="2826" width="10.7109375" style="53" customWidth="1"/>
    <col min="2827" max="2827" width="21.42578125" style="53" customWidth="1"/>
    <col min="2828" max="2828" width="20" style="53" customWidth="1"/>
    <col min="2829" max="2829" width="17.140625" style="53" customWidth="1"/>
    <col min="2830" max="2830" width="19.85546875" style="53" customWidth="1"/>
    <col min="2831" max="2831" width="16" style="53" customWidth="1"/>
    <col min="2832" max="3072" width="9.140625" style="53"/>
    <col min="3073" max="3073" width="2.85546875" style="53" customWidth="1"/>
    <col min="3074" max="3074" width="3.42578125" style="53" customWidth="1"/>
    <col min="3075" max="3075" width="3.28515625" style="53" customWidth="1"/>
    <col min="3076" max="3076" width="38" style="53" customWidth="1"/>
    <col min="3077" max="3077" width="15.85546875" style="53" customWidth="1"/>
    <col min="3078" max="3078" width="5.5703125" style="53" customWidth="1"/>
    <col min="3079" max="3079" width="3" style="53" customWidth="1"/>
    <col min="3080" max="3080" width="10.42578125" style="53" customWidth="1"/>
    <col min="3081" max="3081" width="11" style="53" customWidth="1"/>
    <col min="3082" max="3082" width="10.7109375" style="53" customWidth="1"/>
    <col min="3083" max="3083" width="21.42578125" style="53" customWidth="1"/>
    <col min="3084" max="3084" width="20" style="53" customWidth="1"/>
    <col min="3085" max="3085" width="17.140625" style="53" customWidth="1"/>
    <col min="3086" max="3086" width="19.85546875" style="53" customWidth="1"/>
    <col min="3087" max="3087" width="16" style="53" customWidth="1"/>
    <col min="3088" max="3328" width="9.140625" style="53"/>
    <col min="3329" max="3329" width="2.85546875" style="53" customWidth="1"/>
    <col min="3330" max="3330" width="3.42578125" style="53" customWidth="1"/>
    <col min="3331" max="3331" width="3.28515625" style="53" customWidth="1"/>
    <col min="3332" max="3332" width="38" style="53" customWidth="1"/>
    <col min="3333" max="3333" width="15.85546875" style="53" customWidth="1"/>
    <col min="3334" max="3334" width="5.5703125" style="53" customWidth="1"/>
    <col min="3335" max="3335" width="3" style="53" customWidth="1"/>
    <col min="3336" max="3336" width="10.42578125" style="53" customWidth="1"/>
    <col min="3337" max="3337" width="11" style="53" customWidth="1"/>
    <col min="3338" max="3338" width="10.7109375" style="53" customWidth="1"/>
    <col min="3339" max="3339" width="21.42578125" style="53" customWidth="1"/>
    <col min="3340" max="3340" width="20" style="53" customWidth="1"/>
    <col min="3341" max="3341" width="17.140625" style="53" customWidth="1"/>
    <col min="3342" max="3342" width="19.85546875" style="53" customWidth="1"/>
    <col min="3343" max="3343" width="16" style="53" customWidth="1"/>
    <col min="3344" max="3584" width="9.140625" style="53"/>
    <col min="3585" max="3585" width="2.85546875" style="53" customWidth="1"/>
    <col min="3586" max="3586" width="3.42578125" style="53" customWidth="1"/>
    <col min="3587" max="3587" width="3.28515625" style="53" customWidth="1"/>
    <col min="3588" max="3588" width="38" style="53" customWidth="1"/>
    <col min="3589" max="3589" width="15.85546875" style="53" customWidth="1"/>
    <col min="3590" max="3590" width="5.5703125" style="53" customWidth="1"/>
    <col min="3591" max="3591" width="3" style="53" customWidth="1"/>
    <col min="3592" max="3592" width="10.42578125" style="53" customWidth="1"/>
    <col min="3593" max="3593" width="11" style="53" customWidth="1"/>
    <col min="3594" max="3594" width="10.7109375" style="53" customWidth="1"/>
    <col min="3595" max="3595" width="21.42578125" style="53" customWidth="1"/>
    <col min="3596" max="3596" width="20" style="53" customWidth="1"/>
    <col min="3597" max="3597" width="17.140625" style="53" customWidth="1"/>
    <col min="3598" max="3598" width="19.85546875" style="53" customWidth="1"/>
    <col min="3599" max="3599" width="16" style="53" customWidth="1"/>
    <col min="3600" max="3840" width="9.140625" style="53"/>
    <col min="3841" max="3841" width="2.85546875" style="53" customWidth="1"/>
    <col min="3842" max="3842" width="3.42578125" style="53" customWidth="1"/>
    <col min="3843" max="3843" width="3.28515625" style="53" customWidth="1"/>
    <col min="3844" max="3844" width="38" style="53" customWidth="1"/>
    <col min="3845" max="3845" width="15.85546875" style="53" customWidth="1"/>
    <col min="3846" max="3846" width="5.5703125" style="53" customWidth="1"/>
    <col min="3847" max="3847" width="3" style="53" customWidth="1"/>
    <col min="3848" max="3848" width="10.42578125" style="53" customWidth="1"/>
    <col min="3849" max="3849" width="11" style="53" customWidth="1"/>
    <col min="3850" max="3850" width="10.7109375" style="53" customWidth="1"/>
    <col min="3851" max="3851" width="21.42578125" style="53" customWidth="1"/>
    <col min="3852" max="3852" width="20" style="53" customWidth="1"/>
    <col min="3853" max="3853" width="17.140625" style="53" customWidth="1"/>
    <col min="3854" max="3854" width="19.85546875" style="53" customWidth="1"/>
    <col min="3855" max="3855" width="16" style="53" customWidth="1"/>
    <col min="3856" max="4096" width="9.140625" style="53"/>
    <col min="4097" max="4097" width="2.85546875" style="53" customWidth="1"/>
    <col min="4098" max="4098" width="3.42578125" style="53" customWidth="1"/>
    <col min="4099" max="4099" width="3.28515625" style="53" customWidth="1"/>
    <col min="4100" max="4100" width="38" style="53" customWidth="1"/>
    <col min="4101" max="4101" width="15.85546875" style="53" customWidth="1"/>
    <col min="4102" max="4102" width="5.5703125" style="53" customWidth="1"/>
    <col min="4103" max="4103" width="3" style="53" customWidth="1"/>
    <col min="4104" max="4104" width="10.42578125" style="53" customWidth="1"/>
    <col min="4105" max="4105" width="11" style="53" customWidth="1"/>
    <col min="4106" max="4106" width="10.7109375" style="53" customWidth="1"/>
    <col min="4107" max="4107" width="21.42578125" style="53" customWidth="1"/>
    <col min="4108" max="4108" width="20" style="53" customWidth="1"/>
    <col min="4109" max="4109" width="17.140625" style="53" customWidth="1"/>
    <col min="4110" max="4110" width="19.85546875" style="53" customWidth="1"/>
    <col min="4111" max="4111" width="16" style="53" customWidth="1"/>
    <col min="4112" max="4352" width="9.140625" style="53"/>
    <col min="4353" max="4353" width="2.85546875" style="53" customWidth="1"/>
    <col min="4354" max="4354" width="3.42578125" style="53" customWidth="1"/>
    <col min="4355" max="4355" width="3.28515625" style="53" customWidth="1"/>
    <col min="4356" max="4356" width="38" style="53" customWidth="1"/>
    <col min="4357" max="4357" width="15.85546875" style="53" customWidth="1"/>
    <col min="4358" max="4358" width="5.5703125" style="53" customWidth="1"/>
    <col min="4359" max="4359" width="3" style="53" customWidth="1"/>
    <col min="4360" max="4360" width="10.42578125" style="53" customWidth="1"/>
    <col min="4361" max="4361" width="11" style="53" customWidth="1"/>
    <col min="4362" max="4362" width="10.7109375" style="53" customWidth="1"/>
    <col min="4363" max="4363" width="21.42578125" style="53" customWidth="1"/>
    <col min="4364" max="4364" width="20" style="53" customWidth="1"/>
    <col min="4365" max="4365" width="17.140625" style="53" customWidth="1"/>
    <col min="4366" max="4366" width="19.85546875" style="53" customWidth="1"/>
    <col min="4367" max="4367" width="16" style="53" customWidth="1"/>
    <col min="4368" max="4608" width="9.140625" style="53"/>
    <col min="4609" max="4609" width="2.85546875" style="53" customWidth="1"/>
    <col min="4610" max="4610" width="3.42578125" style="53" customWidth="1"/>
    <col min="4611" max="4611" width="3.28515625" style="53" customWidth="1"/>
    <col min="4612" max="4612" width="38" style="53" customWidth="1"/>
    <col min="4613" max="4613" width="15.85546875" style="53" customWidth="1"/>
    <col min="4614" max="4614" width="5.5703125" style="53" customWidth="1"/>
    <col min="4615" max="4615" width="3" style="53" customWidth="1"/>
    <col min="4616" max="4616" width="10.42578125" style="53" customWidth="1"/>
    <col min="4617" max="4617" width="11" style="53" customWidth="1"/>
    <col min="4618" max="4618" width="10.7109375" style="53" customWidth="1"/>
    <col min="4619" max="4619" width="21.42578125" style="53" customWidth="1"/>
    <col min="4620" max="4620" width="20" style="53" customWidth="1"/>
    <col min="4621" max="4621" width="17.140625" style="53" customWidth="1"/>
    <col min="4622" max="4622" width="19.85546875" style="53" customWidth="1"/>
    <col min="4623" max="4623" width="16" style="53" customWidth="1"/>
    <col min="4624" max="4864" width="9.140625" style="53"/>
    <col min="4865" max="4865" width="2.85546875" style="53" customWidth="1"/>
    <col min="4866" max="4866" width="3.42578125" style="53" customWidth="1"/>
    <col min="4867" max="4867" width="3.28515625" style="53" customWidth="1"/>
    <col min="4868" max="4868" width="38" style="53" customWidth="1"/>
    <col min="4869" max="4869" width="15.85546875" style="53" customWidth="1"/>
    <col min="4870" max="4870" width="5.5703125" style="53" customWidth="1"/>
    <col min="4871" max="4871" width="3" style="53" customWidth="1"/>
    <col min="4872" max="4872" width="10.42578125" style="53" customWidth="1"/>
    <col min="4873" max="4873" width="11" style="53" customWidth="1"/>
    <col min="4874" max="4874" width="10.7109375" style="53" customWidth="1"/>
    <col min="4875" max="4875" width="21.42578125" style="53" customWidth="1"/>
    <col min="4876" max="4876" width="20" style="53" customWidth="1"/>
    <col min="4877" max="4877" width="17.140625" style="53" customWidth="1"/>
    <col min="4878" max="4878" width="19.85546875" style="53" customWidth="1"/>
    <col min="4879" max="4879" width="16" style="53" customWidth="1"/>
    <col min="4880" max="5120" width="9.140625" style="53"/>
    <col min="5121" max="5121" width="2.85546875" style="53" customWidth="1"/>
    <col min="5122" max="5122" width="3.42578125" style="53" customWidth="1"/>
    <col min="5123" max="5123" width="3.28515625" style="53" customWidth="1"/>
    <col min="5124" max="5124" width="38" style="53" customWidth="1"/>
    <col min="5125" max="5125" width="15.85546875" style="53" customWidth="1"/>
    <col min="5126" max="5126" width="5.5703125" style="53" customWidth="1"/>
    <col min="5127" max="5127" width="3" style="53" customWidth="1"/>
    <col min="5128" max="5128" width="10.42578125" style="53" customWidth="1"/>
    <col min="5129" max="5129" width="11" style="53" customWidth="1"/>
    <col min="5130" max="5130" width="10.7109375" style="53" customWidth="1"/>
    <col min="5131" max="5131" width="21.42578125" style="53" customWidth="1"/>
    <col min="5132" max="5132" width="20" style="53" customWidth="1"/>
    <col min="5133" max="5133" width="17.140625" style="53" customWidth="1"/>
    <col min="5134" max="5134" width="19.85546875" style="53" customWidth="1"/>
    <col min="5135" max="5135" width="16" style="53" customWidth="1"/>
    <col min="5136" max="5376" width="9.140625" style="53"/>
    <col min="5377" max="5377" width="2.85546875" style="53" customWidth="1"/>
    <col min="5378" max="5378" width="3.42578125" style="53" customWidth="1"/>
    <col min="5379" max="5379" width="3.28515625" style="53" customWidth="1"/>
    <col min="5380" max="5380" width="38" style="53" customWidth="1"/>
    <col min="5381" max="5381" width="15.85546875" style="53" customWidth="1"/>
    <col min="5382" max="5382" width="5.5703125" style="53" customWidth="1"/>
    <col min="5383" max="5383" width="3" style="53" customWidth="1"/>
    <col min="5384" max="5384" width="10.42578125" style="53" customWidth="1"/>
    <col min="5385" max="5385" width="11" style="53" customWidth="1"/>
    <col min="5386" max="5386" width="10.7109375" style="53" customWidth="1"/>
    <col min="5387" max="5387" width="21.42578125" style="53" customWidth="1"/>
    <col min="5388" max="5388" width="20" style="53" customWidth="1"/>
    <col min="5389" max="5389" width="17.140625" style="53" customWidth="1"/>
    <col min="5390" max="5390" width="19.85546875" style="53" customWidth="1"/>
    <col min="5391" max="5391" width="16" style="53" customWidth="1"/>
    <col min="5392" max="5632" width="9.140625" style="53"/>
    <col min="5633" max="5633" width="2.85546875" style="53" customWidth="1"/>
    <col min="5634" max="5634" width="3.42578125" style="53" customWidth="1"/>
    <col min="5635" max="5635" width="3.28515625" style="53" customWidth="1"/>
    <col min="5636" max="5636" width="38" style="53" customWidth="1"/>
    <col min="5637" max="5637" width="15.85546875" style="53" customWidth="1"/>
    <col min="5638" max="5638" width="5.5703125" style="53" customWidth="1"/>
    <col min="5639" max="5639" width="3" style="53" customWidth="1"/>
    <col min="5640" max="5640" width="10.42578125" style="53" customWidth="1"/>
    <col min="5641" max="5641" width="11" style="53" customWidth="1"/>
    <col min="5642" max="5642" width="10.7109375" style="53" customWidth="1"/>
    <col min="5643" max="5643" width="21.42578125" style="53" customWidth="1"/>
    <col min="5644" max="5644" width="20" style="53" customWidth="1"/>
    <col min="5645" max="5645" width="17.140625" style="53" customWidth="1"/>
    <col min="5646" max="5646" width="19.85546875" style="53" customWidth="1"/>
    <col min="5647" max="5647" width="16" style="53" customWidth="1"/>
    <col min="5648" max="5888" width="9.140625" style="53"/>
    <col min="5889" max="5889" width="2.85546875" style="53" customWidth="1"/>
    <col min="5890" max="5890" width="3.42578125" style="53" customWidth="1"/>
    <col min="5891" max="5891" width="3.28515625" style="53" customWidth="1"/>
    <col min="5892" max="5892" width="38" style="53" customWidth="1"/>
    <col min="5893" max="5893" width="15.85546875" style="53" customWidth="1"/>
    <col min="5894" max="5894" width="5.5703125" style="53" customWidth="1"/>
    <col min="5895" max="5895" width="3" style="53" customWidth="1"/>
    <col min="5896" max="5896" width="10.42578125" style="53" customWidth="1"/>
    <col min="5897" max="5897" width="11" style="53" customWidth="1"/>
    <col min="5898" max="5898" width="10.7109375" style="53" customWidth="1"/>
    <col min="5899" max="5899" width="21.42578125" style="53" customWidth="1"/>
    <col min="5900" max="5900" width="20" style="53" customWidth="1"/>
    <col min="5901" max="5901" width="17.140625" style="53" customWidth="1"/>
    <col min="5902" max="5902" width="19.85546875" style="53" customWidth="1"/>
    <col min="5903" max="5903" width="16" style="53" customWidth="1"/>
    <col min="5904" max="6144" width="9.140625" style="53"/>
    <col min="6145" max="6145" width="2.85546875" style="53" customWidth="1"/>
    <col min="6146" max="6146" width="3.42578125" style="53" customWidth="1"/>
    <col min="6147" max="6147" width="3.28515625" style="53" customWidth="1"/>
    <col min="6148" max="6148" width="38" style="53" customWidth="1"/>
    <col min="6149" max="6149" width="15.85546875" style="53" customWidth="1"/>
    <col min="6150" max="6150" width="5.5703125" style="53" customWidth="1"/>
    <col min="6151" max="6151" width="3" style="53" customWidth="1"/>
    <col min="6152" max="6152" width="10.42578125" style="53" customWidth="1"/>
    <col min="6153" max="6153" width="11" style="53" customWidth="1"/>
    <col min="6154" max="6154" width="10.7109375" style="53" customWidth="1"/>
    <col min="6155" max="6155" width="21.42578125" style="53" customWidth="1"/>
    <col min="6156" max="6156" width="20" style="53" customWidth="1"/>
    <col min="6157" max="6157" width="17.140625" style="53" customWidth="1"/>
    <col min="6158" max="6158" width="19.85546875" style="53" customWidth="1"/>
    <col min="6159" max="6159" width="16" style="53" customWidth="1"/>
    <col min="6160" max="6400" width="9.140625" style="53"/>
    <col min="6401" max="6401" width="2.85546875" style="53" customWidth="1"/>
    <col min="6402" max="6402" width="3.42578125" style="53" customWidth="1"/>
    <col min="6403" max="6403" width="3.28515625" style="53" customWidth="1"/>
    <col min="6404" max="6404" width="38" style="53" customWidth="1"/>
    <col min="6405" max="6405" width="15.85546875" style="53" customWidth="1"/>
    <col min="6406" max="6406" width="5.5703125" style="53" customWidth="1"/>
    <col min="6407" max="6407" width="3" style="53" customWidth="1"/>
    <col min="6408" max="6408" width="10.42578125" style="53" customWidth="1"/>
    <col min="6409" max="6409" width="11" style="53" customWidth="1"/>
    <col min="6410" max="6410" width="10.7109375" style="53" customWidth="1"/>
    <col min="6411" max="6411" width="21.42578125" style="53" customWidth="1"/>
    <col min="6412" max="6412" width="20" style="53" customWidth="1"/>
    <col min="6413" max="6413" width="17.140625" style="53" customWidth="1"/>
    <col min="6414" max="6414" width="19.85546875" style="53" customWidth="1"/>
    <col min="6415" max="6415" width="16" style="53" customWidth="1"/>
    <col min="6416" max="6656" width="9.140625" style="53"/>
    <col min="6657" max="6657" width="2.85546875" style="53" customWidth="1"/>
    <col min="6658" max="6658" width="3.42578125" style="53" customWidth="1"/>
    <col min="6659" max="6659" width="3.28515625" style="53" customWidth="1"/>
    <col min="6660" max="6660" width="38" style="53" customWidth="1"/>
    <col min="6661" max="6661" width="15.85546875" style="53" customWidth="1"/>
    <col min="6662" max="6662" width="5.5703125" style="53" customWidth="1"/>
    <col min="6663" max="6663" width="3" style="53" customWidth="1"/>
    <col min="6664" max="6664" width="10.42578125" style="53" customWidth="1"/>
    <col min="6665" max="6665" width="11" style="53" customWidth="1"/>
    <col min="6666" max="6666" width="10.7109375" style="53" customWidth="1"/>
    <col min="6667" max="6667" width="21.42578125" style="53" customWidth="1"/>
    <col min="6668" max="6668" width="20" style="53" customWidth="1"/>
    <col min="6669" max="6669" width="17.140625" style="53" customWidth="1"/>
    <col min="6670" max="6670" width="19.85546875" style="53" customWidth="1"/>
    <col min="6671" max="6671" width="16" style="53" customWidth="1"/>
    <col min="6672" max="6912" width="9.140625" style="53"/>
    <col min="6913" max="6913" width="2.85546875" style="53" customWidth="1"/>
    <col min="6914" max="6914" width="3.42578125" style="53" customWidth="1"/>
    <col min="6915" max="6915" width="3.28515625" style="53" customWidth="1"/>
    <col min="6916" max="6916" width="38" style="53" customWidth="1"/>
    <col min="6917" max="6917" width="15.85546875" style="53" customWidth="1"/>
    <col min="6918" max="6918" width="5.5703125" style="53" customWidth="1"/>
    <col min="6919" max="6919" width="3" style="53" customWidth="1"/>
    <col min="6920" max="6920" width="10.42578125" style="53" customWidth="1"/>
    <col min="6921" max="6921" width="11" style="53" customWidth="1"/>
    <col min="6922" max="6922" width="10.7109375" style="53" customWidth="1"/>
    <col min="6923" max="6923" width="21.42578125" style="53" customWidth="1"/>
    <col min="6924" max="6924" width="20" style="53" customWidth="1"/>
    <col min="6925" max="6925" width="17.140625" style="53" customWidth="1"/>
    <col min="6926" max="6926" width="19.85546875" style="53" customWidth="1"/>
    <col min="6927" max="6927" width="16" style="53" customWidth="1"/>
    <col min="6928" max="7168" width="9.140625" style="53"/>
    <col min="7169" max="7169" width="2.85546875" style="53" customWidth="1"/>
    <col min="7170" max="7170" width="3.42578125" style="53" customWidth="1"/>
    <col min="7171" max="7171" width="3.28515625" style="53" customWidth="1"/>
    <col min="7172" max="7172" width="38" style="53" customWidth="1"/>
    <col min="7173" max="7173" width="15.85546875" style="53" customWidth="1"/>
    <col min="7174" max="7174" width="5.5703125" style="53" customWidth="1"/>
    <col min="7175" max="7175" width="3" style="53" customWidth="1"/>
    <col min="7176" max="7176" width="10.42578125" style="53" customWidth="1"/>
    <col min="7177" max="7177" width="11" style="53" customWidth="1"/>
    <col min="7178" max="7178" width="10.7109375" style="53" customWidth="1"/>
    <col min="7179" max="7179" width="21.42578125" style="53" customWidth="1"/>
    <col min="7180" max="7180" width="20" style="53" customWidth="1"/>
    <col min="7181" max="7181" width="17.140625" style="53" customWidth="1"/>
    <col min="7182" max="7182" width="19.85546875" style="53" customWidth="1"/>
    <col min="7183" max="7183" width="16" style="53" customWidth="1"/>
    <col min="7184" max="7424" width="9.140625" style="53"/>
    <col min="7425" max="7425" width="2.85546875" style="53" customWidth="1"/>
    <col min="7426" max="7426" width="3.42578125" style="53" customWidth="1"/>
    <col min="7427" max="7427" width="3.28515625" style="53" customWidth="1"/>
    <col min="7428" max="7428" width="38" style="53" customWidth="1"/>
    <col min="7429" max="7429" width="15.85546875" style="53" customWidth="1"/>
    <col min="7430" max="7430" width="5.5703125" style="53" customWidth="1"/>
    <col min="7431" max="7431" width="3" style="53" customWidth="1"/>
    <col min="7432" max="7432" width="10.42578125" style="53" customWidth="1"/>
    <col min="7433" max="7433" width="11" style="53" customWidth="1"/>
    <col min="7434" max="7434" width="10.7109375" style="53" customWidth="1"/>
    <col min="7435" max="7435" width="21.42578125" style="53" customWidth="1"/>
    <col min="7436" max="7436" width="20" style="53" customWidth="1"/>
    <col min="7437" max="7437" width="17.140625" style="53" customWidth="1"/>
    <col min="7438" max="7438" width="19.85546875" style="53" customWidth="1"/>
    <col min="7439" max="7439" width="16" style="53" customWidth="1"/>
    <col min="7440" max="7680" width="9.140625" style="53"/>
    <col min="7681" max="7681" width="2.85546875" style="53" customWidth="1"/>
    <col min="7682" max="7682" width="3.42578125" style="53" customWidth="1"/>
    <col min="7683" max="7683" width="3.28515625" style="53" customWidth="1"/>
    <col min="7684" max="7684" width="38" style="53" customWidth="1"/>
    <col min="7685" max="7685" width="15.85546875" style="53" customWidth="1"/>
    <col min="7686" max="7686" width="5.5703125" style="53" customWidth="1"/>
    <col min="7687" max="7687" width="3" style="53" customWidth="1"/>
    <col min="7688" max="7688" width="10.42578125" style="53" customWidth="1"/>
    <col min="7689" max="7689" width="11" style="53" customWidth="1"/>
    <col min="7690" max="7690" width="10.7109375" style="53" customWidth="1"/>
    <col min="7691" max="7691" width="21.42578125" style="53" customWidth="1"/>
    <col min="7692" max="7692" width="20" style="53" customWidth="1"/>
    <col min="7693" max="7693" width="17.140625" style="53" customWidth="1"/>
    <col min="7694" max="7694" width="19.85546875" style="53" customWidth="1"/>
    <col min="7695" max="7695" width="16" style="53" customWidth="1"/>
    <col min="7696" max="7936" width="9.140625" style="53"/>
    <col min="7937" max="7937" width="2.85546875" style="53" customWidth="1"/>
    <col min="7938" max="7938" width="3.42578125" style="53" customWidth="1"/>
    <col min="7939" max="7939" width="3.28515625" style="53" customWidth="1"/>
    <col min="7940" max="7940" width="38" style="53" customWidth="1"/>
    <col min="7941" max="7941" width="15.85546875" style="53" customWidth="1"/>
    <col min="7942" max="7942" width="5.5703125" style="53" customWidth="1"/>
    <col min="7943" max="7943" width="3" style="53" customWidth="1"/>
    <col min="7944" max="7944" width="10.42578125" style="53" customWidth="1"/>
    <col min="7945" max="7945" width="11" style="53" customWidth="1"/>
    <col min="7946" max="7946" width="10.7109375" style="53" customWidth="1"/>
    <col min="7947" max="7947" width="21.42578125" style="53" customWidth="1"/>
    <col min="7948" max="7948" width="20" style="53" customWidth="1"/>
    <col min="7949" max="7949" width="17.140625" style="53" customWidth="1"/>
    <col min="7950" max="7950" width="19.85546875" style="53" customWidth="1"/>
    <col min="7951" max="7951" width="16" style="53" customWidth="1"/>
    <col min="7952" max="8192" width="9.140625" style="53"/>
    <col min="8193" max="8193" width="2.85546875" style="53" customWidth="1"/>
    <col min="8194" max="8194" width="3.42578125" style="53" customWidth="1"/>
    <col min="8195" max="8195" width="3.28515625" style="53" customWidth="1"/>
    <col min="8196" max="8196" width="38" style="53" customWidth="1"/>
    <col min="8197" max="8197" width="15.85546875" style="53" customWidth="1"/>
    <col min="8198" max="8198" width="5.5703125" style="53" customWidth="1"/>
    <col min="8199" max="8199" width="3" style="53" customWidth="1"/>
    <col min="8200" max="8200" width="10.42578125" style="53" customWidth="1"/>
    <col min="8201" max="8201" width="11" style="53" customWidth="1"/>
    <col min="8202" max="8202" width="10.7109375" style="53" customWidth="1"/>
    <col min="8203" max="8203" width="21.42578125" style="53" customWidth="1"/>
    <col min="8204" max="8204" width="20" style="53" customWidth="1"/>
    <col min="8205" max="8205" width="17.140625" style="53" customWidth="1"/>
    <col min="8206" max="8206" width="19.85546875" style="53" customWidth="1"/>
    <col min="8207" max="8207" width="16" style="53" customWidth="1"/>
    <col min="8208" max="8448" width="9.140625" style="53"/>
    <col min="8449" max="8449" width="2.85546875" style="53" customWidth="1"/>
    <col min="8450" max="8450" width="3.42578125" style="53" customWidth="1"/>
    <col min="8451" max="8451" width="3.28515625" style="53" customWidth="1"/>
    <col min="8452" max="8452" width="38" style="53" customWidth="1"/>
    <col min="8453" max="8453" width="15.85546875" style="53" customWidth="1"/>
    <col min="8454" max="8454" width="5.5703125" style="53" customWidth="1"/>
    <col min="8455" max="8455" width="3" style="53" customWidth="1"/>
    <col min="8456" max="8456" width="10.42578125" style="53" customWidth="1"/>
    <col min="8457" max="8457" width="11" style="53" customWidth="1"/>
    <col min="8458" max="8458" width="10.7109375" style="53" customWidth="1"/>
    <col min="8459" max="8459" width="21.42578125" style="53" customWidth="1"/>
    <col min="8460" max="8460" width="20" style="53" customWidth="1"/>
    <col min="8461" max="8461" width="17.140625" style="53" customWidth="1"/>
    <col min="8462" max="8462" width="19.85546875" style="53" customWidth="1"/>
    <col min="8463" max="8463" width="16" style="53" customWidth="1"/>
    <col min="8464" max="8704" width="9.140625" style="53"/>
    <col min="8705" max="8705" width="2.85546875" style="53" customWidth="1"/>
    <col min="8706" max="8706" width="3.42578125" style="53" customWidth="1"/>
    <col min="8707" max="8707" width="3.28515625" style="53" customWidth="1"/>
    <col min="8708" max="8708" width="38" style="53" customWidth="1"/>
    <col min="8709" max="8709" width="15.85546875" style="53" customWidth="1"/>
    <col min="8710" max="8710" width="5.5703125" style="53" customWidth="1"/>
    <col min="8711" max="8711" width="3" style="53" customWidth="1"/>
    <col min="8712" max="8712" width="10.42578125" style="53" customWidth="1"/>
    <col min="8713" max="8713" width="11" style="53" customWidth="1"/>
    <col min="8714" max="8714" width="10.7109375" style="53" customWidth="1"/>
    <col min="8715" max="8715" width="21.42578125" style="53" customWidth="1"/>
    <col min="8716" max="8716" width="20" style="53" customWidth="1"/>
    <col min="8717" max="8717" width="17.140625" style="53" customWidth="1"/>
    <col min="8718" max="8718" width="19.85546875" style="53" customWidth="1"/>
    <col min="8719" max="8719" width="16" style="53" customWidth="1"/>
    <col min="8720" max="8960" width="9.140625" style="53"/>
    <col min="8961" max="8961" width="2.85546875" style="53" customWidth="1"/>
    <col min="8962" max="8962" width="3.42578125" style="53" customWidth="1"/>
    <col min="8963" max="8963" width="3.28515625" style="53" customWidth="1"/>
    <col min="8964" max="8964" width="38" style="53" customWidth="1"/>
    <col min="8965" max="8965" width="15.85546875" style="53" customWidth="1"/>
    <col min="8966" max="8966" width="5.5703125" style="53" customWidth="1"/>
    <col min="8967" max="8967" width="3" style="53" customWidth="1"/>
    <col min="8968" max="8968" width="10.42578125" style="53" customWidth="1"/>
    <col min="8969" max="8969" width="11" style="53" customWidth="1"/>
    <col min="8970" max="8970" width="10.7109375" style="53" customWidth="1"/>
    <col min="8971" max="8971" width="21.42578125" style="53" customWidth="1"/>
    <col min="8972" max="8972" width="20" style="53" customWidth="1"/>
    <col min="8973" max="8973" width="17.140625" style="53" customWidth="1"/>
    <col min="8974" max="8974" width="19.85546875" style="53" customWidth="1"/>
    <col min="8975" max="8975" width="16" style="53" customWidth="1"/>
    <col min="8976" max="9216" width="9.140625" style="53"/>
    <col min="9217" max="9217" width="2.85546875" style="53" customWidth="1"/>
    <col min="9218" max="9218" width="3.42578125" style="53" customWidth="1"/>
    <col min="9219" max="9219" width="3.28515625" style="53" customWidth="1"/>
    <col min="9220" max="9220" width="38" style="53" customWidth="1"/>
    <col min="9221" max="9221" width="15.85546875" style="53" customWidth="1"/>
    <col min="9222" max="9222" width="5.5703125" style="53" customWidth="1"/>
    <col min="9223" max="9223" width="3" style="53" customWidth="1"/>
    <col min="9224" max="9224" width="10.42578125" style="53" customWidth="1"/>
    <col min="9225" max="9225" width="11" style="53" customWidth="1"/>
    <col min="9226" max="9226" width="10.7109375" style="53" customWidth="1"/>
    <col min="9227" max="9227" width="21.42578125" style="53" customWidth="1"/>
    <col min="9228" max="9228" width="20" style="53" customWidth="1"/>
    <col min="9229" max="9229" width="17.140625" style="53" customWidth="1"/>
    <col min="9230" max="9230" width="19.85546875" style="53" customWidth="1"/>
    <col min="9231" max="9231" width="16" style="53" customWidth="1"/>
    <col min="9232" max="9472" width="9.140625" style="53"/>
    <col min="9473" max="9473" width="2.85546875" style="53" customWidth="1"/>
    <col min="9474" max="9474" width="3.42578125" style="53" customWidth="1"/>
    <col min="9475" max="9475" width="3.28515625" style="53" customWidth="1"/>
    <col min="9476" max="9476" width="38" style="53" customWidth="1"/>
    <col min="9477" max="9477" width="15.85546875" style="53" customWidth="1"/>
    <col min="9478" max="9478" width="5.5703125" style="53" customWidth="1"/>
    <col min="9479" max="9479" width="3" style="53" customWidth="1"/>
    <col min="9480" max="9480" width="10.42578125" style="53" customWidth="1"/>
    <col min="9481" max="9481" width="11" style="53" customWidth="1"/>
    <col min="9482" max="9482" width="10.7109375" style="53" customWidth="1"/>
    <col min="9483" max="9483" width="21.42578125" style="53" customWidth="1"/>
    <col min="9484" max="9484" width="20" style="53" customWidth="1"/>
    <col min="9485" max="9485" width="17.140625" style="53" customWidth="1"/>
    <col min="9486" max="9486" width="19.85546875" style="53" customWidth="1"/>
    <col min="9487" max="9487" width="16" style="53" customWidth="1"/>
    <col min="9488" max="9728" width="9.140625" style="53"/>
    <col min="9729" max="9729" width="2.85546875" style="53" customWidth="1"/>
    <col min="9730" max="9730" width="3.42578125" style="53" customWidth="1"/>
    <col min="9731" max="9731" width="3.28515625" style="53" customWidth="1"/>
    <col min="9732" max="9732" width="38" style="53" customWidth="1"/>
    <col min="9733" max="9733" width="15.85546875" style="53" customWidth="1"/>
    <col min="9734" max="9734" width="5.5703125" style="53" customWidth="1"/>
    <col min="9735" max="9735" width="3" style="53" customWidth="1"/>
    <col min="9736" max="9736" width="10.42578125" style="53" customWidth="1"/>
    <col min="9737" max="9737" width="11" style="53" customWidth="1"/>
    <col min="9738" max="9738" width="10.7109375" style="53" customWidth="1"/>
    <col min="9739" max="9739" width="21.42578125" style="53" customWidth="1"/>
    <col min="9740" max="9740" width="20" style="53" customWidth="1"/>
    <col min="9741" max="9741" width="17.140625" style="53" customWidth="1"/>
    <col min="9742" max="9742" width="19.85546875" style="53" customWidth="1"/>
    <col min="9743" max="9743" width="16" style="53" customWidth="1"/>
    <col min="9744" max="9984" width="9.140625" style="53"/>
    <col min="9985" max="9985" width="2.85546875" style="53" customWidth="1"/>
    <col min="9986" max="9986" width="3.42578125" style="53" customWidth="1"/>
    <col min="9987" max="9987" width="3.28515625" style="53" customWidth="1"/>
    <col min="9988" max="9988" width="38" style="53" customWidth="1"/>
    <col min="9989" max="9989" width="15.85546875" style="53" customWidth="1"/>
    <col min="9990" max="9990" width="5.5703125" style="53" customWidth="1"/>
    <col min="9991" max="9991" width="3" style="53" customWidth="1"/>
    <col min="9992" max="9992" width="10.42578125" style="53" customWidth="1"/>
    <col min="9993" max="9993" width="11" style="53" customWidth="1"/>
    <col min="9994" max="9994" width="10.7109375" style="53" customWidth="1"/>
    <col min="9995" max="9995" width="21.42578125" style="53" customWidth="1"/>
    <col min="9996" max="9996" width="20" style="53" customWidth="1"/>
    <col min="9997" max="9997" width="17.140625" style="53" customWidth="1"/>
    <col min="9998" max="9998" width="19.85546875" style="53" customWidth="1"/>
    <col min="9999" max="9999" width="16" style="53" customWidth="1"/>
    <col min="10000" max="10240" width="9.140625" style="53"/>
    <col min="10241" max="10241" width="2.85546875" style="53" customWidth="1"/>
    <col min="10242" max="10242" width="3.42578125" style="53" customWidth="1"/>
    <col min="10243" max="10243" width="3.28515625" style="53" customWidth="1"/>
    <col min="10244" max="10244" width="38" style="53" customWidth="1"/>
    <col min="10245" max="10245" width="15.85546875" style="53" customWidth="1"/>
    <col min="10246" max="10246" width="5.5703125" style="53" customWidth="1"/>
    <col min="10247" max="10247" width="3" style="53" customWidth="1"/>
    <col min="10248" max="10248" width="10.42578125" style="53" customWidth="1"/>
    <col min="10249" max="10249" width="11" style="53" customWidth="1"/>
    <col min="10250" max="10250" width="10.7109375" style="53" customWidth="1"/>
    <col min="10251" max="10251" width="21.42578125" style="53" customWidth="1"/>
    <col min="10252" max="10252" width="20" style="53" customWidth="1"/>
    <col min="10253" max="10253" width="17.140625" style="53" customWidth="1"/>
    <col min="10254" max="10254" width="19.85546875" style="53" customWidth="1"/>
    <col min="10255" max="10255" width="16" style="53" customWidth="1"/>
    <col min="10256" max="10496" width="9.140625" style="53"/>
    <col min="10497" max="10497" width="2.85546875" style="53" customWidth="1"/>
    <col min="10498" max="10498" width="3.42578125" style="53" customWidth="1"/>
    <col min="10499" max="10499" width="3.28515625" style="53" customWidth="1"/>
    <col min="10500" max="10500" width="38" style="53" customWidth="1"/>
    <col min="10501" max="10501" width="15.85546875" style="53" customWidth="1"/>
    <col min="10502" max="10502" width="5.5703125" style="53" customWidth="1"/>
    <col min="10503" max="10503" width="3" style="53" customWidth="1"/>
    <col min="10504" max="10504" width="10.42578125" style="53" customWidth="1"/>
    <col min="10505" max="10505" width="11" style="53" customWidth="1"/>
    <col min="10506" max="10506" width="10.7109375" style="53" customWidth="1"/>
    <col min="10507" max="10507" width="21.42578125" style="53" customWidth="1"/>
    <col min="10508" max="10508" width="20" style="53" customWidth="1"/>
    <col min="10509" max="10509" width="17.140625" style="53" customWidth="1"/>
    <col min="10510" max="10510" width="19.85546875" style="53" customWidth="1"/>
    <col min="10511" max="10511" width="16" style="53" customWidth="1"/>
    <col min="10512" max="10752" width="9.140625" style="53"/>
    <col min="10753" max="10753" width="2.85546875" style="53" customWidth="1"/>
    <col min="10754" max="10754" width="3.42578125" style="53" customWidth="1"/>
    <col min="10755" max="10755" width="3.28515625" style="53" customWidth="1"/>
    <col min="10756" max="10756" width="38" style="53" customWidth="1"/>
    <col min="10757" max="10757" width="15.85546875" style="53" customWidth="1"/>
    <col min="10758" max="10758" width="5.5703125" style="53" customWidth="1"/>
    <col min="10759" max="10759" width="3" style="53" customWidth="1"/>
    <col min="10760" max="10760" width="10.42578125" style="53" customWidth="1"/>
    <col min="10761" max="10761" width="11" style="53" customWidth="1"/>
    <col min="10762" max="10762" width="10.7109375" style="53" customWidth="1"/>
    <col min="10763" max="10763" width="21.42578125" style="53" customWidth="1"/>
    <col min="10764" max="10764" width="20" style="53" customWidth="1"/>
    <col min="10765" max="10765" width="17.140625" style="53" customWidth="1"/>
    <col min="10766" max="10766" width="19.85546875" style="53" customWidth="1"/>
    <col min="10767" max="10767" width="16" style="53" customWidth="1"/>
    <col min="10768" max="11008" width="9.140625" style="53"/>
    <col min="11009" max="11009" width="2.85546875" style="53" customWidth="1"/>
    <col min="11010" max="11010" width="3.42578125" style="53" customWidth="1"/>
    <col min="11011" max="11011" width="3.28515625" style="53" customWidth="1"/>
    <col min="11012" max="11012" width="38" style="53" customWidth="1"/>
    <col min="11013" max="11013" width="15.85546875" style="53" customWidth="1"/>
    <col min="11014" max="11014" width="5.5703125" style="53" customWidth="1"/>
    <col min="11015" max="11015" width="3" style="53" customWidth="1"/>
    <col min="11016" max="11016" width="10.42578125" style="53" customWidth="1"/>
    <col min="11017" max="11017" width="11" style="53" customWidth="1"/>
    <col min="11018" max="11018" width="10.7109375" style="53" customWidth="1"/>
    <col min="11019" max="11019" width="21.42578125" style="53" customWidth="1"/>
    <col min="11020" max="11020" width="20" style="53" customWidth="1"/>
    <col min="11021" max="11021" width="17.140625" style="53" customWidth="1"/>
    <col min="11022" max="11022" width="19.85546875" style="53" customWidth="1"/>
    <col min="11023" max="11023" width="16" style="53" customWidth="1"/>
    <col min="11024" max="11264" width="9.140625" style="53"/>
    <col min="11265" max="11265" width="2.85546875" style="53" customWidth="1"/>
    <col min="11266" max="11266" width="3.42578125" style="53" customWidth="1"/>
    <col min="11267" max="11267" width="3.28515625" style="53" customWidth="1"/>
    <col min="11268" max="11268" width="38" style="53" customWidth="1"/>
    <col min="11269" max="11269" width="15.85546875" style="53" customWidth="1"/>
    <col min="11270" max="11270" width="5.5703125" style="53" customWidth="1"/>
    <col min="11271" max="11271" width="3" style="53" customWidth="1"/>
    <col min="11272" max="11272" width="10.42578125" style="53" customWidth="1"/>
    <col min="11273" max="11273" width="11" style="53" customWidth="1"/>
    <col min="11274" max="11274" width="10.7109375" style="53" customWidth="1"/>
    <col min="11275" max="11275" width="21.42578125" style="53" customWidth="1"/>
    <col min="11276" max="11276" width="20" style="53" customWidth="1"/>
    <col min="11277" max="11277" width="17.140625" style="53" customWidth="1"/>
    <col min="11278" max="11278" width="19.85546875" style="53" customWidth="1"/>
    <col min="11279" max="11279" width="16" style="53" customWidth="1"/>
    <col min="11280" max="11520" width="9.140625" style="53"/>
    <col min="11521" max="11521" width="2.85546875" style="53" customWidth="1"/>
    <col min="11522" max="11522" width="3.42578125" style="53" customWidth="1"/>
    <col min="11523" max="11523" width="3.28515625" style="53" customWidth="1"/>
    <col min="11524" max="11524" width="38" style="53" customWidth="1"/>
    <col min="11525" max="11525" width="15.85546875" style="53" customWidth="1"/>
    <col min="11526" max="11526" width="5.5703125" style="53" customWidth="1"/>
    <col min="11527" max="11527" width="3" style="53" customWidth="1"/>
    <col min="11528" max="11528" width="10.42578125" style="53" customWidth="1"/>
    <col min="11529" max="11529" width="11" style="53" customWidth="1"/>
    <col min="11530" max="11530" width="10.7109375" style="53" customWidth="1"/>
    <col min="11531" max="11531" width="21.42578125" style="53" customWidth="1"/>
    <col min="11532" max="11532" width="20" style="53" customWidth="1"/>
    <col min="11533" max="11533" width="17.140625" style="53" customWidth="1"/>
    <col min="11534" max="11534" width="19.85546875" style="53" customWidth="1"/>
    <col min="11535" max="11535" width="16" style="53" customWidth="1"/>
    <col min="11536" max="11776" width="9.140625" style="53"/>
    <col min="11777" max="11777" width="2.85546875" style="53" customWidth="1"/>
    <col min="11778" max="11778" width="3.42578125" style="53" customWidth="1"/>
    <col min="11779" max="11779" width="3.28515625" style="53" customWidth="1"/>
    <col min="11780" max="11780" width="38" style="53" customWidth="1"/>
    <col min="11781" max="11781" width="15.85546875" style="53" customWidth="1"/>
    <col min="11782" max="11782" width="5.5703125" style="53" customWidth="1"/>
    <col min="11783" max="11783" width="3" style="53" customWidth="1"/>
    <col min="11784" max="11784" width="10.42578125" style="53" customWidth="1"/>
    <col min="11785" max="11785" width="11" style="53" customWidth="1"/>
    <col min="11786" max="11786" width="10.7109375" style="53" customWidth="1"/>
    <col min="11787" max="11787" width="21.42578125" style="53" customWidth="1"/>
    <col min="11788" max="11788" width="20" style="53" customWidth="1"/>
    <col min="11789" max="11789" width="17.140625" style="53" customWidth="1"/>
    <col min="11790" max="11790" width="19.85546875" style="53" customWidth="1"/>
    <col min="11791" max="11791" width="16" style="53" customWidth="1"/>
    <col min="11792" max="12032" width="9.140625" style="53"/>
    <col min="12033" max="12033" width="2.85546875" style="53" customWidth="1"/>
    <col min="12034" max="12034" width="3.42578125" style="53" customWidth="1"/>
    <col min="12035" max="12035" width="3.28515625" style="53" customWidth="1"/>
    <col min="12036" max="12036" width="38" style="53" customWidth="1"/>
    <col min="12037" max="12037" width="15.85546875" style="53" customWidth="1"/>
    <col min="12038" max="12038" width="5.5703125" style="53" customWidth="1"/>
    <col min="12039" max="12039" width="3" style="53" customWidth="1"/>
    <col min="12040" max="12040" width="10.42578125" style="53" customWidth="1"/>
    <col min="12041" max="12041" width="11" style="53" customWidth="1"/>
    <col min="12042" max="12042" width="10.7109375" style="53" customWidth="1"/>
    <col min="12043" max="12043" width="21.42578125" style="53" customWidth="1"/>
    <col min="12044" max="12044" width="20" style="53" customWidth="1"/>
    <col min="12045" max="12045" width="17.140625" style="53" customWidth="1"/>
    <col min="12046" max="12046" width="19.85546875" style="53" customWidth="1"/>
    <col min="12047" max="12047" width="16" style="53" customWidth="1"/>
    <col min="12048" max="12288" width="9.140625" style="53"/>
    <col min="12289" max="12289" width="2.85546875" style="53" customWidth="1"/>
    <col min="12290" max="12290" width="3.42578125" style="53" customWidth="1"/>
    <col min="12291" max="12291" width="3.28515625" style="53" customWidth="1"/>
    <col min="12292" max="12292" width="38" style="53" customWidth="1"/>
    <col min="12293" max="12293" width="15.85546875" style="53" customWidth="1"/>
    <col min="12294" max="12294" width="5.5703125" style="53" customWidth="1"/>
    <col min="12295" max="12295" width="3" style="53" customWidth="1"/>
    <col min="12296" max="12296" width="10.42578125" style="53" customWidth="1"/>
    <col min="12297" max="12297" width="11" style="53" customWidth="1"/>
    <col min="12298" max="12298" width="10.7109375" style="53" customWidth="1"/>
    <col min="12299" max="12299" width="21.42578125" style="53" customWidth="1"/>
    <col min="12300" max="12300" width="20" style="53" customWidth="1"/>
    <col min="12301" max="12301" width="17.140625" style="53" customWidth="1"/>
    <col min="12302" max="12302" width="19.85546875" style="53" customWidth="1"/>
    <col min="12303" max="12303" width="16" style="53" customWidth="1"/>
    <col min="12304" max="12544" width="9.140625" style="53"/>
    <col min="12545" max="12545" width="2.85546875" style="53" customWidth="1"/>
    <col min="12546" max="12546" width="3.42578125" style="53" customWidth="1"/>
    <col min="12547" max="12547" width="3.28515625" style="53" customWidth="1"/>
    <col min="12548" max="12548" width="38" style="53" customWidth="1"/>
    <col min="12549" max="12549" width="15.85546875" style="53" customWidth="1"/>
    <col min="12550" max="12550" width="5.5703125" style="53" customWidth="1"/>
    <col min="12551" max="12551" width="3" style="53" customWidth="1"/>
    <col min="12552" max="12552" width="10.42578125" style="53" customWidth="1"/>
    <col min="12553" max="12553" width="11" style="53" customWidth="1"/>
    <col min="12554" max="12554" width="10.7109375" style="53" customWidth="1"/>
    <col min="12555" max="12555" width="21.42578125" style="53" customWidth="1"/>
    <col min="12556" max="12556" width="20" style="53" customWidth="1"/>
    <col min="12557" max="12557" width="17.140625" style="53" customWidth="1"/>
    <col min="12558" max="12558" width="19.85546875" style="53" customWidth="1"/>
    <col min="12559" max="12559" width="16" style="53" customWidth="1"/>
    <col min="12560" max="12800" width="9.140625" style="53"/>
    <col min="12801" max="12801" width="2.85546875" style="53" customWidth="1"/>
    <col min="12802" max="12802" width="3.42578125" style="53" customWidth="1"/>
    <col min="12803" max="12803" width="3.28515625" style="53" customWidth="1"/>
    <col min="12804" max="12804" width="38" style="53" customWidth="1"/>
    <col min="12805" max="12805" width="15.85546875" style="53" customWidth="1"/>
    <col min="12806" max="12806" width="5.5703125" style="53" customWidth="1"/>
    <col min="12807" max="12807" width="3" style="53" customWidth="1"/>
    <col min="12808" max="12808" width="10.42578125" style="53" customWidth="1"/>
    <col min="12809" max="12809" width="11" style="53" customWidth="1"/>
    <col min="12810" max="12810" width="10.7109375" style="53" customWidth="1"/>
    <col min="12811" max="12811" width="21.42578125" style="53" customWidth="1"/>
    <col min="12812" max="12812" width="20" style="53" customWidth="1"/>
    <col min="12813" max="12813" width="17.140625" style="53" customWidth="1"/>
    <col min="12814" max="12814" width="19.85546875" style="53" customWidth="1"/>
    <col min="12815" max="12815" width="16" style="53" customWidth="1"/>
    <col min="12816" max="13056" width="9.140625" style="53"/>
    <col min="13057" max="13057" width="2.85546875" style="53" customWidth="1"/>
    <col min="13058" max="13058" width="3.42578125" style="53" customWidth="1"/>
    <col min="13059" max="13059" width="3.28515625" style="53" customWidth="1"/>
    <col min="13060" max="13060" width="38" style="53" customWidth="1"/>
    <col min="13061" max="13061" width="15.85546875" style="53" customWidth="1"/>
    <col min="13062" max="13062" width="5.5703125" style="53" customWidth="1"/>
    <col min="13063" max="13063" width="3" style="53" customWidth="1"/>
    <col min="13064" max="13064" width="10.42578125" style="53" customWidth="1"/>
    <col min="13065" max="13065" width="11" style="53" customWidth="1"/>
    <col min="13066" max="13066" width="10.7109375" style="53" customWidth="1"/>
    <col min="13067" max="13067" width="21.42578125" style="53" customWidth="1"/>
    <col min="13068" max="13068" width="20" style="53" customWidth="1"/>
    <col min="13069" max="13069" width="17.140625" style="53" customWidth="1"/>
    <col min="13070" max="13070" width="19.85546875" style="53" customWidth="1"/>
    <col min="13071" max="13071" width="16" style="53" customWidth="1"/>
    <col min="13072" max="13312" width="9.140625" style="53"/>
    <col min="13313" max="13313" width="2.85546875" style="53" customWidth="1"/>
    <col min="13314" max="13314" width="3.42578125" style="53" customWidth="1"/>
    <col min="13315" max="13315" width="3.28515625" style="53" customWidth="1"/>
    <col min="13316" max="13316" width="38" style="53" customWidth="1"/>
    <col min="13317" max="13317" width="15.85546875" style="53" customWidth="1"/>
    <col min="13318" max="13318" width="5.5703125" style="53" customWidth="1"/>
    <col min="13319" max="13319" width="3" style="53" customWidth="1"/>
    <col min="13320" max="13320" width="10.42578125" style="53" customWidth="1"/>
    <col min="13321" max="13321" width="11" style="53" customWidth="1"/>
    <col min="13322" max="13322" width="10.7109375" style="53" customWidth="1"/>
    <col min="13323" max="13323" width="21.42578125" style="53" customWidth="1"/>
    <col min="13324" max="13324" width="20" style="53" customWidth="1"/>
    <col min="13325" max="13325" width="17.140625" style="53" customWidth="1"/>
    <col min="13326" max="13326" width="19.85546875" style="53" customWidth="1"/>
    <col min="13327" max="13327" width="16" style="53" customWidth="1"/>
    <col min="13328" max="13568" width="9.140625" style="53"/>
    <col min="13569" max="13569" width="2.85546875" style="53" customWidth="1"/>
    <col min="13570" max="13570" width="3.42578125" style="53" customWidth="1"/>
    <col min="13571" max="13571" width="3.28515625" style="53" customWidth="1"/>
    <col min="13572" max="13572" width="38" style="53" customWidth="1"/>
    <col min="13573" max="13573" width="15.85546875" style="53" customWidth="1"/>
    <col min="13574" max="13574" width="5.5703125" style="53" customWidth="1"/>
    <col min="13575" max="13575" width="3" style="53" customWidth="1"/>
    <col min="13576" max="13576" width="10.42578125" style="53" customWidth="1"/>
    <col min="13577" max="13577" width="11" style="53" customWidth="1"/>
    <col min="13578" max="13578" width="10.7109375" style="53" customWidth="1"/>
    <col min="13579" max="13579" width="21.42578125" style="53" customWidth="1"/>
    <col min="13580" max="13580" width="20" style="53" customWidth="1"/>
    <col min="13581" max="13581" width="17.140625" style="53" customWidth="1"/>
    <col min="13582" max="13582" width="19.85546875" style="53" customWidth="1"/>
    <col min="13583" max="13583" width="16" style="53" customWidth="1"/>
    <col min="13584" max="13824" width="9.140625" style="53"/>
    <col min="13825" max="13825" width="2.85546875" style="53" customWidth="1"/>
    <col min="13826" max="13826" width="3.42578125" style="53" customWidth="1"/>
    <col min="13827" max="13827" width="3.28515625" style="53" customWidth="1"/>
    <col min="13828" max="13828" width="38" style="53" customWidth="1"/>
    <col min="13829" max="13829" width="15.85546875" style="53" customWidth="1"/>
    <col min="13830" max="13830" width="5.5703125" style="53" customWidth="1"/>
    <col min="13831" max="13831" width="3" style="53" customWidth="1"/>
    <col min="13832" max="13832" width="10.42578125" style="53" customWidth="1"/>
    <col min="13833" max="13833" width="11" style="53" customWidth="1"/>
    <col min="13834" max="13834" width="10.7109375" style="53" customWidth="1"/>
    <col min="13835" max="13835" width="21.42578125" style="53" customWidth="1"/>
    <col min="13836" max="13836" width="20" style="53" customWidth="1"/>
    <col min="13837" max="13837" width="17.140625" style="53" customWidth="1"/>
    <col min="13838" max="13838" width="19.85546875" style="53" customWidth="1"/>
    <col min="13839" max="13839" width="16" style="53" customWidth="1"/>
    <col min="13840" max="14080" width="9.140625" style="53"/>
    <col min="14081" max="14081" width="2.85546875" style="53" customWidth="1"/>
    <col min="14082" max="14082" width="3.42578125" style="53" customWidth="1"/>
    <col min="14083" max="14083" width="3.28515625" style="53" customWidth="1"/>
    <col min="14084" max="14084" width="38" style="53" customWidth="1"/>
    <col min="14085" max="14085" width="15.85546875" style="53" customWidth="1"/>
    <col min="14086" max="14086" width="5.5703125" style="53" customWidth="1"/>
    <col min="14087" max="14087" width="3" style="53" customWidth="1"/>
    <col min="14088" max="14088" width="10.42578125" style="53" customWidth="1"/>
    <col min="14089" max="14089" width="11" style="53" customWidth="1"/>
    <col min="14090" max="14090" width="10.7109375" style="53" customWidth="1"/>
    <col min="14091" max="14091" width="21.42578125" style="53" customWidth="1"/>
    <col min="14092" max="14092" width="20" style="53" customWidth="1"/>
    <col min="14093" max="14093" width="17.140625" style="53" customWidth="1"/>
    <col min="14094" max="14094" width="19.85546875" style="53" customWidth="1"/>
    <col min="14095" max="14095" width="16" style="53" customWidth="1"/>
    <col min="14096" max="14336" width="9.140625" style="53"/>
    <col min="14337" max="14337" width="2.85546875" style="53" customWidth="1"/>
    <col min="14338" max="14338" width="3.42578125" style="53" customWidth="1"/>
    <col min="14339" max="14339" width="3.28515625" style="53" customWidth="1"/>
    <col min="14340" max="14340" width="38" style="53" customWidth="1"/>
    <col min="14341" max="14341" width="15.85546875" style="53" customWidth="1"/>
    <col min="14342" max="14342" width="5.5703125" style="53" customWidth="1"/>
    <col min="14343" max="14343" width="3" style="53" customWidth="1"/>
    <col min="14344" max="14344" width="10.42578125" style="53" customWidth="1"/>
    <col min="14345" max="14345" width="11" style="53" customWidth="1"/>
    <col min="14346" max="14346" width="10.7109375" style="53" customWidth="1"/>
    <col min="14347" max="14347" width="21.42578125" style="53" customWidth="1"/>
    <col min="14348" max="14348" width="20" style="53" customWidth="1"/>
    <col min="14349" max="14349" width="17.140625" style="53" customWidth="1"/>
    <col min="14350" max="14350" width="19.85546875" style="53" customWidth="1"/>
    <col min="14351" max="14351" width="16" style="53" customWidth="1"/>
    <col min="14352" max="14592" width="9.140625" style="53"/>
    <col min="14593" max="14593" width="2.85546875" style="53" customWidth="1"/>
    <col min="14594" max="14594" width="3.42578125" style="53" customWidth="1"/>
    <col min="14595" max="14595" width="3.28515625" style="53" customWidth="1"/>
    <col min="14596" max="14596" width="38" style="53" customWidth="1"/>
    <col min="14597" max="14597" width="15.85546875" style="53" customWidth="1"/>
    <col min="14598" max="14598" width="5.5703125" style="53" customWidth="1"/>
    <col min="14599" max="14599" width="3" style="53" customWidth="1"/>
    <col min="14600" max="14600" width="10.42578125" style="53" customWidth="1"/>
    <col min="14601" max="14601" width="11" style="53" customWidth="1"/>
    <col min="14602" max="14602" width="10.7109375" style="53" customWidth="1"/>
    <col min="14603" max="14603" width="21.42578125" style="53" customWidth="1"/>
    <col min="14604" max="14604" width="20" style="53" customWidth="1"/>
    <col min="14605" max="14605" width="17.140625" style="53" customWidth="1"/>
    <col min="14606" max="14606" width="19.85546875" style="53" customWidth="1"/>
    <col min="14607" max="14607" width="16" style="53" customWidth="1"/>
    <col min="14608" max="14848" width="9.140625" style="53"/>
    <col min="14849" max="14849" width="2.85546875" style="53" customWidth="1"/>
    <col min="14850" max="14850" width="3.42578125" style="53" customWidth="1"/>
    <col min="14851" max="14851" width="3.28515625" style="53" customWidth="1"/>
    <col min="14852" max="14852" width="38" style="53" customWidth="1"/>
    <col min="14853" max="14853" width="15.85546875" style="53" customWidth="1"/>
    <col min="14854" max="14854" width="5.5703125" style="53" customWidth="1"/>
    <col min="14855" max="14855" width="3" style="53" customWidth="1"/>
    <col min="14856" max="14856" width="10.42578125" style="53" customWidth="1"/>
    <col min="14857" max="14857" width="11" style="53" customWidth="1"/>
    <col min="14858" max="14858" width="10.7109375" style="53" customWidth="1"/>
    <col min="14859" max="14859" width="21.42578125" style="53" customWidth="1"/>
    <col min="14860" max="14860" width="20" style="53" customWidth="1"/>
    <col min="14861" max="14861" width="17.140625" style="53" customWidth="1"/>
    <col min="14862" max="14862" width="19.85546875" style="53" customWidth="1"/>
    <col min="14863" max="14863" width="16" style="53" customWidth="1"/>
    <col min="14864" max="15104" width="9.140625" style="53"/>
    <col min="15105" max="15105" width="2.85546875" style="53" customWidth="1"/>
    <col min="15106" max="15106" width="3.42578125" style="53" customWidth="1"/>
    <col min="15107" max="15107" width="3.28515625" style="53" customWidth="1"/>
    <col min="15108" max="15108" width="38" style="53" customWidth="1"/>
    <col min="15109" max="15109" width="15.85546875" style="53" customWidth="1"/>
    <col min="15110" max="15110" width="5.5703125" style="53" customWidth="1"/>
    <col min="15111" max="15111" width="3" style="53" customWidth="1"/>
    <col min="15112" max="15112" width="10.42578125" style="53" customWidth="1"/>
    <col min="15113" max="15113" width="11" style="53" customWidth="1"/>
    <col min="15114" max="15114" width="10.7109375" style="53" customWidth="1"/>
    <col min="15115" max="15115" width="21.42578125" style="53" customWidth="1"/>
    <col min="15116" max="15116" width="20" style="53" customWidth="1"/>
    <col min="15117" max="15117" width="17.140625" style="53" customWidth="1"/>
    <col min="15118" max="15118" width="19.85546875" style="53" customWidth="1"/>
    <col min="15119" max="15119" width="16" style="53" customWidth="1"/>
    <col min="15120" max="15360" width="9.140625" style="53"/>
    <col min="15361" max="15361" width="2.85546875" style="53" customWidth="1"/>
    <col min="15362" max="15362" width="3.42578125" style="53" customWidth="1"/>
    <col min="15363" max="15363" width="3.28515625" style="53" customWidth="1"/>
    <col min="15364" max="15364" width="38" style="53" customWidth="1"/>
    <col min="15365" max="15365" width="15.85546875" style="53" customWidth="1"/>
    <col min="15366" max="15366" width="5.5703125" style="53" customWidth="1"/>
    <col min="15367" max="15367" width="3" style="53" customWidth="1"/>
    <col min="15368" max="15368" width="10.42578125" style="53" customWidth="1"/>
    <col min="15369" max="15369" width="11" style="53" customWidth="1"/>
    <col min="15370" max="15370" width="10.7109375" style="53" customWidth="1"/>
    <col min="15371" max="15371" width="21.42578125" style="53" customWidth="1"/>
    <col min="15372" max="15372" width="20" style="53" customWidth="1"/>
    <col min="15373" max="15373" width="17.140625" style="53" customWidth="1"/>
    <col min="15374" max="15374" width="19.85546875" style="53" customWidth="1"/>
    <col min="15375" max="15375" width="16" style="53" customWidth="1"/>
    <col min="15376" max="15616" width="9.140625" style="53"/>
    <col min="15617" max="15617" width="2.85546875" style="53" customWidth="1"/>
    <col min="15618" max="15618" width="3.42578125" style="53" customWidth="1"/>
    <col min="15619" max="15619" width="3.28515625" style="53" customWidth="1"/>
    <col min="15620" max="15620" width="38" style="53" customWidth="1"/>
    <col min="15621" max="15621" width="15.85546875" style="53" customWidth="1"/>
    <col min="15622" max="15622" width="5.5703125" style="53" customWidth="1"/>
    <col min="15623" max="15623" width="3" style="53" customWidth="1"/>
    <col min="15624" max="15624" width="10.42578125" style="53" customWidth="1"/>
    <col min="15625" max="15625" width="11" style="53" customWidth="1"/>
    <col min="15626" max="15626" width="10.7109375" style="53" customWidth="1"/>
    <col min="15627" max="15627" width="21.42578125" style="53" customWidth="1"/>
    <col min="15628" max="15628" width="20" style="53" customWidth="1"/>
    <col min="15629" max="15629" width="17.140625" style="53" customWidth="1"/>
    <col min="15630" max="15630" width="19.85546875" style="53" customWidth="1"/>
    <col min="15631" max="15631" width="16" style="53" customWidth="1"/>
    <col min="15632" max="15872" width="9.140625" style="53"/>
    <col min="15873" max="15873" width="2.85546875" style="53" customWidth="1"/>
    <col min="15874" max="15874" width="3.42578125" style="53" customWidth="1"/>
    <col min="15875" max="15875" width="3.28515625" style="53" customWidth="1"/>
    <col min="15876" max="15876" width="38" style="53" customWidth="1"/>
    <col min="15877" max="15877" width="15.85546875" style="53" customWidth="1"/>
    <col min="15878" max="15878" width="5.5703125" style="53" customWidth="1"/>
    <col min="15879" max="15879" width="3" style="53" customWidth="1"/>
    <col min="15880" max="15880" width="10.42578125" style="53" customWidth="1"/>
    <col min="15881" max="15881" width="11" style="53" customWidth="1"/>
    <col min="15882" max="15882" width="10.7109375" style="53" customWidth="1"/>
    <col min="15883" max="15883" width="21.42578125" style="53" customWidth="1"/>
    <col min="15884" max="15884" width="20" style="53" customWidth="1"/>
    <col min="15885" max="15885" width="17.140625" style="53" customWidth="1"/>
    <col min="15886" max="15886" width="19.85546875" style="53" customWidth="1"/>
    <col min="15887" max="15887" width="16" style="53" customWidth="1"/>
    <col min="15888" max="16128" width="9.140625" style="53"/>
    <col min="16129" max="16129" width="2.85546875" style="53" customWidth="1"/>
    <col min="16130" max="16130" width="3.42578125" style="53" customWidth="1"/>
    <col min="16131" max="16131" width="3.28515625" style="53" customWidth="1"/>
    <col min="16132" max="16132" width="38" style="53" customWidth="1"/>
    <col min="16133" max="16133" width="15.85546875" style="53" customWidth="1"/>
    <col min="16134" max="16134" width="5.5703125" style="53" customWidth="1"/>
    <col min="16135" max="16135" width="3" style="53" customWidth="1"/>
    <col min="16136" max="16136" width="10.42578125" style="53" customWidth="1"/>
    <col min="16137" max="16137" width="11" style="53" customWidth="1"/>
    <col min="16138" max="16138" width="10.7109375" style="53" customWidth="1"/>
    <col min="16139" max="16139" width="21.42578125" style="53" customWidth="1"/>
    <col min="16140" max="16140" width="20" style="53" customWidth="1"/>
    <col min="16141" max="16141" width="17.140625" style="53" customWidth="1"/>
    <col min="16142" max="16142" width="19.85546875" style="53" customWidth="1"/>
    <col min="16143" max="16143" width="16" style="53" customWidth="1"/>
    <col min="16144" max="16384" width="9.140625" style="53"/>
  </cols>
  <sheetData>
    <row r="1" spans="1:11" ht="13.5" customHeight="1" x14ac:dyDescent="0.2">
      <c r="F1" s="55"/>
      <c r="G1" s="56"/>
      <c r="H1" s="373"/>
      <c r="I1" s="57"/>
      <c r="J1" s="58"/>
      <c r="K1" s="58"/>
    </row>
    <row r="2" spans="1:11" ht="18" x14ac:dyDescent="0.2">
      <c r="A2" s="59" t="s">
        <v>285</v>
      </c>
      <c r="B2" s="60"/>
      <c r="C2" s="61"/>
      <c r="D2" s="62"/>
      <c r="E2" s="61"/>
    </row>
    <row r="3" spans="1:11" ht="18" x14ac:dyDescent="0.2">
      <c r="A3" s="59"/>
      <c r="B3" s="60"/>
      <c r="C3" s="61"/>
      <c r="D3" s="62"/>
      <c r="E3" s="61"/>
    </row>
    <row r="4" spans="1:11" ht="18" x14ac:dyDescent="0.2">
      <c r="A4" s="59"/>
      <c r="B4" s="60"/>
      <c r="C4" s="61"/>
      <c r="D4" s="62"/>
      <c r="E4" s="61"/>
    </row>
    <row r="5" spans="1:11" ht="18.75" customHeight="1" x14ac:dyDescent="0.2">
      <c r="A5" s="59" t="s">
        <v>91</v>
      </c>
      <c r="B5" s="60"/>
      <c r="C5" s="61"/>
      <c r="D5" s="62"/>
      <c r="E5" s="61"/>
    </row>
    <row r="6" spans="1:11" ht="18.75" customHeight="1" x14ac:dyDescent="0.2">
      <c r="A6" s="59"/>
      <c r="B6" s="60"/>
      <c r="C6" s="61"/>
      <c r="D6" s="62"/>
      <c r="E6" s="61"/>
    </row>
    <row r="7" spans="1:11" ht="18" x14ac:dyDescent="0.2">
      <c r="A7" s="59"/>
      <c r="B7" s="60"/>
      <c r="C7" s="61"/>
      <c r="D7" s="62"/>
      <c r="E7" s="61"/>
    </row>
    <row r="8" spans="1:11" ht="15.75" x14ac:dyDescent="0.2">
      <c r="A8" s="63" t="s">
        <v>92</v>
      </c>
      <c r="B8" s="60"/>
      <c r="C8" s="61"/>
      <c r="D8" s="62"/>
      <c r="E8" s="61"/>
    </row>
    <row r="9" spans="1:11" ht="16.5" thickBot="1" x14ac:dyDescent="0.25">
      <c r="A9" s="63"/>
      <c r="B9" s="60"/>
      <c r="C9" s="61"/>
      <c r="D9" s="62"/>
      <c r="E9" s="61"/>
    </row>
    <row r="10" spans="1:11" ht="13.5" thickBot="1" x14ac:dyDescent="0.25">
      <c r="A10" s="64" t="s">
        <v>93</v>
      </c>
      <c r="B10" s="65"/>
      <c r="C10" s="66"/>
      <c r="D10" s="67"/>
      <c r="E10" s="66" t="s">
        <v>94</v>
      </c>
      <c r="F10" s="403"/>
      <c r="G10" s="404"/>
      <c r="H10" s="375">
        <f>'term.ventili OŠPP'!F23</f>
        <v>0</v>
      </c>
      <c r="I10" s="96"/>
    </row>
    <row r="11" spans="1:11" x14ac:dyDescent="0.2">
      <c r="A11" s="68"/>
      <c r="B11" s="69"/>
      <c r="C11" s="70"/>
      <c r="D11" s="71"/>
      <c r="E11" s="70"/>
      <c r="F11" s="72"/>
      <c r="G11" s="73"/>
    </row>
    <row r="12" spans="1:11" ht="15.75" x14ac:dyDescent="0.2">
      <c r="A12" s="63" t="s">
        <v>95</v>
      </c>
      <c r="B12" s="60"/>
      <c r="C12" s="61"/>
      <c r="D12" s="62"/>
      <c r="E12" s="61"/>
    </row>
    <row r="13" spans="1:11" ht="16.5" thickBot="1" x14ac:dyDescent="0.25">
      <c r="A13" s="63"/>
      <c r="B13" s="60"/>
      <c r="C13" s="61"/>
      <c r="D13" s="62"/>
      <c r="E13" s="61"/>
    </row>
    <row r="14" spans="1:11" ht="13.5" thickBot="1" x14ac:dyDescent="0.25">
      <c r="A14" s="64" t="s">
        <v>93</v>
      </c>
      <c r="B14" s="65"/>
      <c r="C14" s="66"/>
      <c r="D14" s="67"/>
      <c r="E14" s="66" t="s">
        <v>94</v>
      </c>
      <c r="F14" s="403"/>
      <c r="G14" s="404"/>
      <c r="H14" s="375">
        <f>'hid.urav. OŠPP'!F31</f>
        <v>0</v>
      </c>
      <c r="I14" s="96"/>
    </row>
    <row r="15" spans="1:11" x14ac:dyDescent="0.2">
      <c r="A15" s="68"/>
      <c r="B15" s="69"/>
      <c r="C15" s="70"/>
      <c r="D15" s="71"/>
      <c r="E15" s="70"/>
      <c r="F15" s="72"/>
      <c r="G15" s="73"/>
    </row>
    <row r="16" spans="1:11" ht="15.75" x14ac:dyDescent="0.2">
      <c r="A16" s="63" t="s">
        <v>96</v>
      </c>
      <c r="B16" s="60"/>
      <c r="C16" s="61"/>
      <c r="D16" s="62"/>
      <c r="E16" s="61"/>
    </row>
    <row r="17" spans="1:10" ht="16.5" thickBot="1" x14ac:dyDescent="0.25">
      <c r="A17" s="63"/>
      <c r="B17" s="60"/>
      <c r="C17" s="61"/>
      <c r="D17" s="62"/>
      <c r="E17" s="61"/>
      <c r="J17" s="74"/>
    </row>
    <row r="18" spans="1:10" ht="13.5" thickBot="1" x14ac:dyDescent="0.25">
      <c r="A18" s="64" t="s">
        <v>93</v>
      </c>
      <c r="B18" s="65"/>
      <c r="C18" s="66"/>
      <c r="D18" s="67"/>
      <c r="E18" s="66" t="s">
        <v>94</v>
      </c>
      <c r="F18" s="403"/>
      <c r="G18" s="404"/>
      <c r="H18" s="375">
        <f>'FR ČR OŠPP'!F43</f>
        <v>0</v>
      </c>
      <c r="I18" s="96"/>
      <c r="J18" s="75"/>
    </row>
    <row r="19" spans="1:10" x14ac:dyDescent="0.2">
      <c r="A19" s="68"/>
      <c r="B19" s="69"/>
      <c r="C19" s="70"/>
      <c r="D19" s="71"/>
      <c r="E19" s="70"/>
      <c r="F19" s="72"/>
      <c r="G19" s="73"/>
    </row>
    <row r="20" spans="1:10" ht="15.75" x14ac:dyDescent="0.2">
      <c r="A20" s="63" t="s">
        <v>97</v>
      </c>
      <c r="B20" s="60"/>
      <c r="C20" s="61"/>
      <c r="D20" s="62"/>
      <c r="E20" s="61"/>
    </row>
    <row r="21" spans="1:10" ht="16.5" thickBot="1" x14ac:dyDescent="0.25">
      <c r="A21" s="63"/>
      <c r="B21" s="60"/>
      <c r="C21" s="61"/>
      <c r="D21" s="62"/>
      <c r="E21" s="61"/>
      <c r="H21" s="376"/>
      <c r="J21" s="74"/>
    </row>
    <row r="22" spans="1:10" ht="13.5" thickBot="1" x14ac:dyDescent="0.25">
      <c r="A22" s="64" t="s">
        <v>93</v>
      </c>
      <c r="B22" s="65"/>
      <c r="C22" s="66"/>
      <c r="D22" s="67"/>
      <c r="E22" s="66" t="s">
        <v>94</v>
      </c>
      <c r="F22" s="403"/>
      <c r="G22" s="404"/>
      <c r="H22" s="375">
        <f>'CNS OŠPP'!F14</f>
        <v>0</v>
      </c>
      <c r="I22" s="97"/>
      <c r="J22" s="75"/>
    </row>
    <row r="23" spans="1:10" x14ac:dyDescent="0.2">
      <c r="A23" s="68"/>
      <c r="B23" s="69"/>
      <c r="C23" s="70"/>
      <c r="D23" s="71"/>
      <c r="E23" s="70"/>
      <c r="F23" s="72"/>
      <c r="G23" s="73"/>
    </row>
    <row r="24" spans="1:10" ht="16.5" thickBot="1" x14ac:dyDescent="0.25">
      <c r="A24" s="63"/>
      <c r="B24" s="60"/>
      <c r="C24" s="61"/>
      <c r="D24" s="62"/>
      <c r="E24" s="61"/>
    </row>
    <row r="25" spans="1:10" ht="13.5" thickBot="1" x14ac:dyDescent="0.25">
      <c r="A25" s="64" t="s">
        <v>98</v>
      </c>
      <c r="B25" s="65"/>
      <c r="C25" s="66"/>
      <c r="D25" s="67"/>
      <c r="E25" s="66" t="s">
        <v>94</v>
      </c>
      <c r="F25" s="403"/>
      <c r="G25" s="404"/>
      <c r="H25" s="375">
        <f>SUM(H10,H14,H18,H22)</f>
        <v>0</v>
      </c>
      <c r="I25" s="96"/>
    </row>
    <row r="26" spans="1:10" x14ac:dyDescent="0.2">
      <c r="A26" s="68"/>
      <c r="B26" s="69"/>
      <c r="C26" s="70"/>
      <c r="D26" s="71"/>
      <c r="E26" s="70"/>
      <c r="F26" s="72"/>
      <c r="G26" s="73"/>
    </row>
    <row r="27" spans="1:10" x14ac:dyDescent="0.2">
      <c r="A27" s="68"/>
      <c r="B27" s="69"/>
      <c r="C27" s="70"/>
      <c r="D27" s="71"/>
      <c r="E27" s="70"/>
      <c r="F27" s="72"/>
      <c r="G27" s="73"/>
    </row>
    <row r="29" spans="1:10" x14ac:dyDescent="0.2">
      <c r="F29" s="76"/>
      <c r="G29" s="77"/>
      <c r="H29" s="376"/>
      <c r="I29" s="78"/>
    </row>
    <row r="30" spans="1:10" ht="13.5" customHeight="1" x14ac:dyDescent="0.2">
      <c r="E30" s="79"/>
      <c r="F30" s="78"/>
      <c r="G30" s="56"/>
    </row>
    <row r="31" spans="1:10" x14ac:dyDescent="0.2">
      <c r="A31" s="93"/>
      <c r="E31" s="80"/>
      <c r="F31" s="78"/>
      <c r="G31" s="56"/>
      <c r="H31" s="376"/>
      <c r="I31" s="78"/>
    </row>
    <row r="32" spans="1:10" x14ac:dyDescent="0.2">
      <c r="E32" s="80"/>
      <c r="F32" s="78"/>
      <c r="G32" s="56"/>
    </row>
    <row r="33" spans="1:9" x14ac:dyDescent="0.2">
      <c r="E33" s="80"/>
      <c r="F33" s="78"/>
      <c r="G33" s="56"/>
      <c r="H33" s="376"/>
      <c r="I33" s="78"/>
    </row>
    <row r="34" spans="1:9" x14ac:dyDescent="0.2">
      <c r="D34" s="81"/>
      <c r="E34" s="80"/>
      <c r="F34" s="78"/>
      <c r="G34" s="56"/>
    </row>
    <row r="35" spans="1:9" x14ac:dyDescent="0.2">
      <c r="D35" s="81"/>
      <c r="E35" s="80"/>
      <c r="F35" s="78"/>
      <c r="G35" s="56"/>
      <c r="H35" s="376"/>
      <c r="I35" s="78"/>
    </row>
    <row r="36" spans="1:9" x14ac:dyDescent="0.2">
      <c r="E36" s="80"/>
      <c r="F36" s="78"/>
      <c r="G36" s="56"/>
    </row>
    <row r="37" spans="1:9" x14ac:dyDescent="0.2">
      <c r="E37" s="80"/>
      <c r="F37" s="78"/>
      <c r="G37" s="56"/>
      <c r="H37" s="376"/>
      <c r="I37" s="78"/>
    </row>
    <row r="38" spans="1:9" x14ac:dyDescent="0.2">
      <c r="E38" s="80"/>
      <c r="F38" s="78"/>
      <c r="G38" s="56"/>
    </row>
    <row r="39" spans="1:9" x14ac:dyDescent="0.2">
      <c r="E39" s="80"/>
      <c r="F39" s="78"/>
      <c r="G39" s="56"/>
      <c r="H39" s="376"/>
      <c r="I39" s="78"/>
    </row>
    <row r="40" spans="1:9" x14ac:dyDescent="0.2">
      <c r="E40" s="80"/>
      <c r="F40" s="78"/>
      <c r="G40" s="56"/>
      <c r="H40" s="376"/>
      <c r="I40" s="78"/>
    </row>
    <row r="41" spans="1:9" x14ac:dyDescent="0.2">
      <c r="E41" s="80"/>
      <c r="F41" s="78"/>
      <c r="G41" s="56"/>
      <c r="H41" s="376"/>
      <c r="I41" s="78"/>
    </row>
    <row r="42" spans="1:9" x14ac:dyDescent="0.2">
      <c r="E42" s="80"/>
      <c r="F42" s="78"/>
      <c r="G42" s="56"/>
      <c r="H42" s="376"/>
      <c r="I42" s="78"/>
    </row>
    <row r="43" spans="1:9" x14ac:dyDescent="0.2">
      <c r="E43" s="80"/>
      <c r="F43" s="78"/>
      <c r="G43" s="56"/>
      <c r="H43" s="376"/>
      <c r="I43" s="78"/>
    </row>
    <row r="44" spans="1:9" x14ac:dyDescent="0.2">
      <c r="E44" s="80"/>
      <c r="F44" s="78"/>
      <c r="G44" s="56"/>
      <c r="H44" s="376"/>
      <c r="I44" s="78"/>
    </row>
    <row r="45" spans="1:9" x14ac:dyDescent="0.2">
      <c r="H45" s="376"/>
      <c r="I45" s="78"/>
    </row>
    <row r="46" spans="1:9" ht="18" x14ac:dyDescent="0.25">
      <c r="A46" s="82"/>
      <c r="D46" s="83"/>
      <c r="H46" s="376"/>
      <c r="I46" s="78"/>
    </row>
    <row r="47" spans="1:9" x14ac:dyDescent="0.2">
      <c r="H47" s="376"/>
      <c r="I47" s="78"/>
    </row>
    <row r="48" spans="1:9" x14ac:dyDescent="0.2">
      <c r="E48" s="84"/>
      <c r="F48" s="78"/>
      <c r="G48" s="78"/>
      <c r="H48" s="376"/>
      <c r="I48" s="78"/>
    </row>
    <row r="49" spans="5:9" x14ac:dyDescent="0.2">
      <c r="E49" s="85"/>
      <c r="F49" s="78"/>
      <c r="G49" s="78"/>
      <c r="H49" s="376"/>
      <c r="I49" s="78"/>
    </row>
    <row r="50" spans="5:9" x14ac:dyDescent="0.2">
      <c r="H50" s="376"/>
      <c r="I50" s="78"/>
    </row>
    <row r="51" spans="5:9" x14ac:dyDescent="0.2">
      <c r="E51" s="80"/>
      <c r="F51" s="78"/>
      <c r="G51" s="78"/>
      <c r="H51" s="376"/>
      <c r="I51" s="78"/>
    </row>
    <row r="52" spans="5:9" x14ac:dyDescent="0.2">
      <c r="E52" s="80"/>
      <c r="F52" s="78"/>
      <c r="G52" s="78"/>
      <c r="H52" s="376"/>
      <c r="I52" s="78"/>
    </row>
    <row r="53" spans="5:9" x14ac:dyDescent="0.2">
      <c r="F53" s="78"/>
      <c r="G53" s="78"/>
      <c r="H53" s="376"/>
      <c r="I53" s="78"/>
    </row>
    <row r="54" spans="5:9" x14ac:dyDescent="0.2">
      <c r="F54" s="78"/>
      <c r="G54" s="78"/>
      <c r="H54" s="376"/>
      <c r="I54" s="78"/>
    </row>
    <row r="55" spans="5:9" x14ac:dyDescent="0.2">
      <c r="H55" s="376"/>
      <c r="I55" s="78"/>
    </row>
    <row r="56" spans="5:9" x14ac:dyDescent="0.2">
      <c r="E56" s="85"/>
      <c r="F56" s="78"/>
      <c r="G56" s="78"/>
      <c r="H56" s="376"/>
      <c r="I56" s="78"/>
    </row>
    <row r="57" spans="5:9" x14ac:dyDescent="0.2">
      <c r="H57" s="376"/>
      <c r="I57" s="78"/>
    </row>
    <row r="58" spans="5:9" x14ac:dyDescent="0.2">
      <c r="E58" s="85"/>
      <c r="F58" s="78"/>
      <c r="H58" s="376"/>
      <c r="I58" s="78"/>
    </row>
    <row r="59" spans="5:9" x14ac:dyDescent="0.2">
      <c r="E59" s="85"/>
      <c r="F59" s="78"/>
      <c r="H59" s="376"/>
      <c r="I59" s="78"/>
    </row>
    <row r="60" spans="5:9" x14ac:dyDescent="0.2">
      <c r="H60" s="376"/>
      <c r="I60" s="78"/>
    </row>
    <row r="61" spans="5:9" x14ac:dyDescent="0.2">
      <c r="F61" s="78"/>
      <c r="G61" s="78"/>
      <c r="H61" s="376"/>
      <c r="I61" s="78"/>
    </row>
    <row r="62" spans="5:9" x14ac:dyDescent="0.2">
      <c r="H62" s="376"/>
      <c r="I62" s="78"/>
    </row>
    <row r="63" spans="5:9" x14ac:dyDescent="0.2">
      <c r="F63" s="78"/>
      <c r="G63" s="78"/>
      <c r="H63" s="376"/>
      <c r="I63" s="78"/>
    </row>
    <row r="64" spans="5:9" x14ac:dyDescent="0.2">
      <c r="F64" s="78"/>
      <c r="G64" s="78"/>
      <c r="H64" s="376"/>
      <c r="I64" s="78"/>
    </row>
    <row r="65" spans="4:9" x14ac:dyDescent="0.2">
      <c r="F65" s="78"/>
      <c r="G65" s="78"/>
      <c r="H65" s="376"/>
      <c r="I65" s="78"/>
    </row>
    <row r="66" spans="4:9" x14ac:dyDescent="0.2">
      <c r="H66" s="376"/>
      <c r="I66" s="78"/>
    </row>
    <row r="67" spans="4:9" x14ac:dyDescent="0.2">
      <c r="F67" s="78"/>
      <c r="G67" s="78"/>
    </row>
    <row r="69" spans="4:9" x14ac:dyDescent="0.2">
      <c r="F69" s="78"/>
      <c r="G69" s="78"/>
      <c r="H69" s="376"/>
      <c r="I69" s="78"/>
    </row>
    <row r="70" spans="4:9" x14ac:dyDescent="0.2">
      <c r="D70" s="53"/>
      <c r="H70" s="376"/>
      <c r="I70" s="78"/>
    </row>
    <row r="71" spans="4:9" x14ac:dyDescent="0.2">
      <c r="F71" s="78"/>
      <c r="G71" s="78"/>
    </row>
    <row r="72" spans="4:9" x14ac:dyDescent="0.2">
      <c r="H72" s="376"/>
      <c r="I72" s="78"/>
    </row>
    <row r="73" spans="4:9" x14ac:dyDescent="0.2">
      <c r="F73" s="78"/>
      <c r="G73" s="78"/>
      <c r="H73" s="376"/>
      <c r="I73" s="78"/>
    </row>
    <row r="74" spans="4:9" x14ac:dyDescent="0.2">
      <c r="H74" s="376"/>
      <c r="I74" s="78"/>
    </row>
    <row r="75" spans="4:9" x14ac:dyDescent="0.2">
      <c r="F75" s="78"/>
      <c r="G75" s="78"/>
      <c r="H75" s="376"/>
      <c r="I75" s="78"/>
    </row>
    <row r="76" spans="4:9" x14ac:dyDescent="0.2">
      <c r="F76" s="78"/>
      <c r="G76" s="78"/>
    </row>
    <row r="77" spans="4:9" x14ac:dyDescent="0.2">
      <c r="F77" s="78"/>
      <c r="G77" s="78"/>
      <c r="H77" s="376"/>
      <c r="I77" s="78"/>
    </row>
    <row r="78" spans="4:9" x14ac:dyDescent="0.2">
      <c r="F78" s="78"/>
      <c r="G78" s="78"/>
      <c r="H78" s="376"/>
      <c r="I78" s="78"/>
    </row>
    <row r="79" spans="4:9" x14ac:dyDescent="0.2">
      <c r="F79" s="78"/>
      <c r="G79" s="78"/>
    </row>
    <row r="80" spans="4:9" x14ac:dyDescent="0.2">
      <c r="F80" s="78"/>
      <c r="G80" s="78"/>
      <c r="H80" s="376"/>
      <c r="I80" s="78"/>
    </row>
    <row r="81" spans="4:9" x14ac:dyDescent="0.2">
      <c r="F81" s="78"/>
      <c r="G81" s="78"/>
    </row>
    <row r="82" spans="4:9" x14ac:dyDescent="0.2">
      <c r="F82" s="78"/>
      <c r="G82" s="78"/>
    </row>
    <row r="83" spans="4:9" x14ac:dyDescent="0.2">
      <c r="F83" s="78"/>
      <c r="G83" s="78"/>
    </row>
    <row r="84" spans="4:9" x14ac:dyDescent="0.2">
      <c r="F84" s="78"/>
      <c r="G84" s="78"/>
      <c r="H84" s="376"/>
      <c r="I84" s="78"/>
    </row>
    <row r="85" spans="4:9" x14ac:dyDescent="0.2">
      <c r="D85" s="53"/>
      <c r="F85" s="78"/>
      <c r="G85" s="78"/>
    </row>
    <row r="86" spans="4:9" x14ac:dyDescent="0.2">
      <c r="F86" s="78"/>
      <c r="G86" s="78"/>
      <c r="H86" s="376"/>
      <c r="I86" s="78"/>
    </row>
    <row r="87" spans="4:9" x14ac:dyDescent="0.2">
      <c r="F87" s="78"/>
      <c r="G87" s="78"/>
    </row>
    <row r="88" spans="4:9" x14ac:dyDescent="0.2">
      <c r="D88" s="53"/>
      <c r="F88" s="78"/>
      <c r="G88" s="78"/>
    </row>
    <row r="89" spans="4:9" x14ac:dyDescent="0.2">
      <c r="F89" s="78"/>
      <c r="G89" s="78"/>
    </row>
    <row r="90" spans="4:9" x14ac:dyDescent="0.2">
      <c r="F90" s="78"/>
      <c r="G90" s="78"/>
      <c r="H90" s="377"/>
      <c r="I90" s="86"/>
    </row>
    <row r="91" spans="4:9" x14ac:dyDescent="0.2">
      <c r="F91" s="78"/>
      <c r="G91" s="78"/>
    </row>
    <row r="92" spans="4:9" x14ac:dyDescent="0.2">
      <c r="F92" s="78"/>
      <c r="G92" s="78"/>
    </row>
    <row r="93" spans="4:9" x14ac:dyDescent="0.2">
      <c r="F93" s="78"/>
      <c r="G93" s="78"/>
      <c r="I93" s="77"/>
    </row>
    <row r="94" spans="4:9" x14ac:dyDescent="0.2">
      <c r="F94" s="78"/>
      <c r="G94" s="78"/>
      <c r="H94" s="376"/>
      <c r="I94" s="56"/>
    </row>
    <row r="95" spans="4:9" x14ac:dyDescent="0.2">
      <c r="F95" s="78"/>
      <c r="G95" s="78"/>
      <c r="H95" s="376"/>
      <c r="I95" s="56"/>
    </row>
    <row r="96" spans="4:9" x14ac:dyDescent="0.2">
      <c r="E96" s="80"/>
      <c r="F96" s="78"/>
      <c r="G96" s="78"/>
      <c r="H96" s="376"/>
      <c r="I96" s="56"/>
    </row>
    <row r="97" spans="1:9" x14ac:dyDescent="0.2">
      <c r="E97" s="80"/>
      <c r="F97" s="78"/>
      <c r="G97" s="78"/>
      <c r="I97" s="77"/>
    </row>
    <row r="98" spans="1:9" x14ac:dyDescent="0.2">
      <c r="E98" s="80"/>
      <c r="F98" s="78"/>
      <c r="G98" s="78"/>
      <c r="H98" s="376"/>
      <c r="I98" s="56"/>
    </row>
    <row r="99" spans="1:9" x14ac:dyDescent="0.2">
      <c r="E99" s="80"/>
      <c r="F99" s="78"/>
      <c r="G99" s="78"/>
      <c r="I99" s="77"/>
    </row>
    <row r="100" spans="1:9" x14ac:dyDescent="0.2">
      <c r="E100" s="80"/>
      <c r="F100" s="78"/>
      <c r="G100" s="78"/>
      <c r="H100" s="376"/>
      <c r="I100" s="56"/>
    </row>
    <row r="101" spans="1:9" x14ac:dyDescent="0.2">
      <c r="F101" s="78"/>
      <c r="G101" s="78"/>
      <c r="I101" s="77"/>
    </row>
    <row r="102" spans="1:9" x14ac:dyDescent="0.2">
      <c r="F102" s="78"/>
      <c r="G102" s="78"/>
      <c r="H102" s="376"/>
      <c r="I102" s="56"/>
    </row>
    <row r="103" spans="1:9" ht="18" x14ac:dyDescent="0.25">
      <c r="A103" s="82"/>
      <c r="D103" s="83"/>
      <c r="I103" s="77"/>
    </row>
    <row r="104" spans="1:9" x14ac:dyDescent="0.2">
      <c r="H104" s="376"/>
      <c r="I104" s="56"/>
    </row>
    <row r="105" spans="1:9" x14ac:dyDescent="0.2">
      <c r="E105" s="87"/>
      <c r="F105" s="78"/>
      <c r="G105" s="78"/>
      <c r="I105" s="77"/>
    </row>
    <row r="106" spans="1:9" x14ac:dyDescent="0.2">
      <c r="E106" s="87"/>
      <c r="F106" s="78"/>
      <c r="G106" s="78"/>
      <c r="H106" s="376"/>
      <c r="I106" s="56"/>
    </row>
    <row r="107" spans="1:9" x14ac:dyDescent="0.2">
      <c r="H107" s="376"/>
      <c r="I107" s="56"/>
    </row>
    <row r="108" spans="1:9" x14ac:dyDescent="0.2">
      <c r="E108" s="87"/>
      <c r="F108" s="78"/>
      <c r="G108" s="78"/>
      <c r="H108" s="376"/>
      <c r="I108" s="56"/>
    </row>
    <row r="109" spans="1:9" x14ac:dyDescent="0.2">
      <c r="E109" s="87"/>
      <c r="F109" s="78"/>
      <c r="G109" s="78"/>
      <c r="H109" s="376"/>
      <c r="I109" s="56"/>
    </row>
    <row r="110" spans="1:9" x14ac:dyDescent="0.2">
      <c r="E110" s="87"/>
      <c r="F110" s="78"/>
      <c r="G110" s="78"/>
      <c r="H110" s="376"/>
      <c r="I110" s="56"/>
    </row>
    <row r="111" spans="1:9" x14ac:dyDescent="0.2">
      <c r="E111" s="87"/>
      <c r="F111" s="78"/>
      <c r="G111" s="78"/>
      <c r="H111" s="376"/>
      <c r="I111" s="56"/>
    </row>
    <row r="112" spans="1:9" x14ac:dyDescent="0.2">
      <c r="H112" s="376"/>
      <c r="I112" s="56"/>
    </row>
    <row r="113" spans="1:9" x14ac:dyDescent="0.2">
      <c r="E113" s="87"/>
      <c r="F113" s="78"/>
      <c r="G113" s="78"/>
      <c r="H113" s="376"/>
      <c r="I113" s="56"/>
    </row>
    <row r="114" spans="1:9" x14ac:dyDescent="0.2">
      <c r="E114" s="87"/>
      <c r="F114" s="78"/>
      <c r="G114" s="78"/>
      <c r="H114" s="376"/>
      <c r="I114" s="56"/>
    </row>
    <row r="115" spans="1:9" x14ac:dyDescent="0.2">
      <c r="E115" s="87"/>
      <c r="F115" s="78"/>
      <c r="G115" s="78"/>
      <c r="H115" s="376"/>
      <c r="I115" s="56"/>
    </row>
    <row r="116" spans="1:9" x14ac:dyDescent="0.2">
      <c r="H116" s="376"/>
      <c r="I116" s="56"/>
    </row>
    <row r="117" spans="1:9" x14ac:dyDescent="0.2">
      <c r="E117" s="87"/>
      <c r="F117" s="78"/>
      <c r="G117" s="78"/>
      <c r="H117" s="376"/>
      <c r="I117" s="56"/>
    </row>
    <row r="118" spans="1:9" x14ac:dyDescent="0.2">
      <c r="H118" s="376"/>
      <c r="I118" s="56"/>
    </row>
    <row r="119" spans="1:9" ht="18" x14ac:dyDescent="0.25">
      <c r="A119" s="82"/>
      <c r="B119" s="88"/>
      <c r="C119" s="88"/>
      <c r="D119" s="83"/>
    </row>
    <row r="121" spans="1:9" x14ac:dyDescent="0.2">
      <c r="F121" s="78"/>
      <c r="G121" s="78"/>
    </row>
    <row r="122" spans="1:9" x14ac:dyDescent="0.2">
      <c r="H122" s="376"/>
      <c r="I122" s="78"/>
    </row>
    <row r="123" spans="1:9" x14ac:dyDescent="0.2">
      <c r="F123" s="78"/>
      <c r="G123" s="78"/>
      <c r="H123" s="376"/>
      <c r="I123" s="78"/>
    </row>
    <row r="125" spans="1:9" x14ac:dyDescent="0.2">
      <c r="H125" s="376"/>
      <c r="I125" s="78"/>
    </row>
    <row r="126" spans="1:9" x14ac:dyDescent="0.2">
      <c r="H126" s="376"/>
      <c r="I126" s="78"/>
    </row>
    <row r="127" spans="1:9" ht="20.25" x14ac:dyDescent="0.3">
      <c r="A127" s="89"/>
      <c r="B127" s="89"/>
      <c r="C127" s="89"/>
      <c r="D127" s="90"/>
      <c r="F127" s="86"/>
      <c r="G127" s="86"/>
      <c r="H127" s="376"/>
      <c r="I127" s="78"/>
    </row>
    <row r="128" spans="1:9" ht="20.25" x14ac:dyDescent="0.3">
      <c r="A128" s="91"/>
      <c r="B128" s="91"/>
      <c r="C128" s="91"/>
      <c r="D128" s="90"/>
      <c r="E128" s="92"/>
      <c r="H128" s="376"/>
      <c r="I128" s="78"/>
    </row>
    <row r="129" spans="1:9" ht="18" x14ac:dyDescent="0.25">
      <c r="A129" s="82"/>
      <c r="B129" s="82"/>
      <c r="C129" s="82"/>
      <c r="D129" s="83"/>
      <c r="E129" s="92"/>
    </row>
    <row r="130" spans="1:9" x14ac:dyDescent="0.2">
      <c r="F130" s="76"/>
      <c r="G130" s="77"/>
      <c r="H130" s="376"/>
      <c r="I130" s="78"/>
    </row>
    <row r="131" spans="1:9" x14ac:dyDescent="0.2">
      <c r="E131" s="84"/>
      <c r="F131" s="78"/>
      <c r="G131" s="56"/>
    </row>
    <row r="132" spans="1:9" x14ac:dyDescent="0.2">
      <c r="E132" s="84"/>
      <c r="F132" s="78"/>
      <c r="G132" s="56"/>
    </row>
    <row r="133" spans="1:9" x14ac:dyDescent="0.2">
      <c r="E133" s="84"/>
      <c r="F133" s="76"/>
      <c r="G133" s="77"/>
    </row>
    <row r="134" spans="1:9" x14ac:dyDescent="0.2">
      <c r="E134" s="84"/>
      <c r="F134" s="78"/>
      <c r="G134" s="56"/>
    </row>
    <row r="135" spans="1:9" x14ac:dyDescent="0.2">
      <c r="F135" s="76"/>
      <c r="G135" s="77"/>
      <c r="H135" s="376"/>
      <c r="I135" s="78"/>
    </row>
    <row r="136" spans="1:9" x14ac:dyDescent="0.2">
      <c r="E136" s="79"/>
      <c r="F136" s="78"/>
      <c r="G136" s="56"/>
    </row>
    <row r="137" spans="1:9" x14ac:dyDescent="0.2">
      <c r="F137" s="76"/>
      <c r="G137" s="77"/>
      <c r="H137" s="376"/>
      <c r="I137" s="78"/>
    </row>
    <row r="138" spans="1:9" x14ac:dyDescent="0.2">
      <c r="E138" s="84"/>
      <c r="F138" s="78"/>
      <c r="G138" s="56"/>
      <c r="H138" s="376"/>
      <c r="I138" s="78"/>
    </row>
    <row r="139" spans="1:9" x14ac:dyDescent="0.2">
      <c r="E139" s="80"/>
      <c r="F139" s="76"/>
      <c r="G139" s="77"/>
      <c r="H139" s="376"/>
      <c r="I139" s="78"/>
    </row>
    <row r="140" spans="1:9" x14ac:dyDescent="0.2">
      <c r="E140" s="84"/>
      <c r="F140" s="78"/>
      <c r="G140" s="56"/>
    </row>
    <row r="141" spans="1:9" x14ac:dyDescent="0.2">
      <c r="F141" s="76"/>
      <c r="G141" s="77"/>
      <c r="H141" s="376"/>
      <c r="I141" s="78"/>
    </row>
    <row r="142" spans="1:9" x14ac:dyDescent="0.2">
      <c r="E142" s="79"/>
      <c r="F142" s="78"/>
      <c r="G142" s="56"/>
    </row>
    <row r="143" spans="1:9" x14ac:dyDescent="0.2">
      <c r="E143" s="80"/>
      <c r="F143" s="78"/>
      <c r="G143" s="56"/>
      <c r="H143" s="376"/>
      <c r="I143" s="78"/>
    </row>
    <row r="144" spans="1:9" x14ac:dyDescent="0.2">
      <c r="E144" s="80"/>
      <c r="F144" s="78"/>
      <c r="G144" s="56"/>
    </row>
    <row r="145" spans="1:9" x14ac:dyDescent="0.2">
      <c r="D145" s="81"/>
      <c r="E145" s="80"/>
      <c r="F145" s="78"/>
      <c r="G145" s="56"/>
      <c r="H145" s="376"/>
      <c r="I145" s="78"/>
    </row>
    <row r="146" spans="1:9" x14ac:dyDescent="0.2">
      <c r="D146" s="81"/>
      <c r="E146" s="80"/>
      <c r="F146" s="78"/>
      <c r="G146" s="56"/>
    </row>
    <row r="147" spans="1:9" x14ac:dyDescent="0.2">
      <c r="E147" s="80"/>
      <c r="F147" s="78"/>
      <c r="G147" s="56"/>
      <c r="H147" s="376"/>
      <c r="I147" s="78"/>
    </row>
    <row r="148" spans="1:9" x14ac:dyDescent="0.2">
      <c r="E148" s="80"/>
      <c r="F148" s="78"/>
      <c r="G148" s="56"/>
    </row>
    <row r="149" spans="1:9" x14ac:dyDescent="0.2">
      <c r="E149" s="80"/>
      <c r="F149" s="78"/>
      <c r="G149" s="56"/>
      <c r="H149" s="376"/>
      <c r="I149" s="78"/>
    </row>
    <row r="150" spans="1:9" x14ac:dyDescent="0.2">
      <c r="E150" s="80"/>
      <c r="F150" s="78"/>
      <c r="G150" s="56"/>
      <c r="H150" s="376"/>
      <c r="I150" s="78"/>
    </row>
    <row r="151" spans="1:9" x14ac:dyDescent="0.2">
      <c r="E151" s="80"/>
      <c r="F151" s="78"/>
      <c r="G151" s="56"/>
      <c r="H151" s="376"/>
      <c r="I151" s="78"/>
    </row>
    <row r="152" spans="1:9" x14ac:dyDescent="0.2">
      <c r="E152" s="80"/>
      <c r="F152" s="78"/>
      <c r="G152" s="56"/>
      <c r="H152" s="376"/>
      <c r="I152" s="78"/>
    </row>
    <row r="153" spans="1:9" x14ac:dyDescent="0.2">
      <c r="E153" s="80"/>
      <c r="F153" s="78"/>
      <c r="G153" s="56"/>
      <c r="H153" s="376"/>
      <c r="I153" s="78"/>
    </row>
    <row r="154" spans="1:9" x14ac:dyDescent="0.2">
      <c r="E154" s="80"/>
      <c r="F154" s="78"/>
      <c r="G154" s="56"/>
      <c r="H154" s="376"/>
      <c r="I154" s="78"/>
    </row>
    <row r="155" spans="1:9" x14ac:dyDescent="0.2">
      <c r="H155" s="376"/>
      <c r="I155" s="78"/>
    </row>
    <row r="156" spans="1:9" ht="18" x14ac:dyDescent="0.25">
      <c r="A156" s="82"/>
      <c r="D156" s="83"/>
      <c r="H156" s="376"/>
      <c r="I156" s="78"/>
    </row>
    <row r="157" spans="1:9" x14ac:dyDescent="0.2">
      <c r="H157" s="376"/>
      <c r="I157" s="78"/>
    </row>
    <row r="158" spans="1:9" x14ac:dyDescent="0.2">
      <c r="E158" s="84"/>
      <c r="F158" s="78"/>
      <c r="G158" s="78"/>
      <c r="H158" s="376"/>
      <c r="I158" s="78"/>
    </row>
    <row r="159" spans="1:9" x14ac:dyDescent="0.2">
      <c r="E159" s="85"/>
      <c r="F159" s="78"/>
      <c r="G159" s="78"/>
      <c r="H159" s="376"/>
      <c r="I159" s="78"/>
    </row>
    <row r="160" spans="1:9" x14ac:dyDescent="0.2">
      <c r="H160" s="376"/>
      <c r="I160" s="78"/>
    </row>
    <row r="161" spans="5:9" x14ac:dyDescent="0.2">
      <c r="E161" s="80"/>
      <c r="F161" s="78"/>
      <c r="G161" s="78"/>
      <c r="H161" s="376"/>
      <c r="I161" s="78"/>
    </row>
    <row r="162" spans="5:9" x14ac:dyDescent="0.2">
      <c r="E162" s="80"/>
      <c r="F162" s="78"/>
      <c r="G162" s="78"/>
      <c r="H162" s="376"/>
      <c r="I162" s="78"/>
    </row>
    <row r="163" spans="5:9" x14ac:dyDescent="0.2">
      <c r="F163" s="78"/>
      <c r="G163" s="78"/>
      <c r="H163" s="376"/>
      <c r="I163" s="78"/>
    </row>
    <row r="164" spans="5:9" x14ac:dyDescent="0.2">
      <c r="F164" s="78"/>
      <c r="G164" s="78"/>
      <c r="H164" s="376"/>
      <c r="I164" s="78"/>
    </row>
    <row r="165" spans="5:9" x14ac:dyDescent="0.2">
      <c r="H165" s="376"/>
      <c r="I165" s="78"/>
    </row>
    <row r="166" spans="5:9" x14ac:dyDescent="0.2">
      <c r="E166" s="85"/>
      <c r="F166" s="78"/>
      <c r="G166" s="78"/>
      <c r="H166" s="376"/>
      <c r="I166" s="78"/>
    </row>
    <row r="167" spans="5:9" x14ac:dyDescent="0.2">
      <c r="H167" s="376"/>
      <c r="I167" s="78"/>
    </row>
    <row r="168" spans="5:9" x14ac:dyDescent="0.2">
      <c r="E168" s="85"/>
      <c r="F168" s="78"/>
      <c r="H168" s="376"/>
      <c r="I168" s="78"/>
    </row>
    <row r="169" spans="5:9" x14ac:dyDescent="0.2">
      <c r="E169" s="85"/>
      <c r="F169" s="78"/>
      <c r="H169" s="376"/>
      <c r="I169" s="78"/>
    </row>
    <row r="170" spans="5:9" x14ac:dyDescent="0.2">
      <c r="H170" s="376"/>
      <c r="I170" s="78"/>
    </row>
    <row r="171" spans="5:9" x14ac:dyDescent="0.2">
      <c r="F171" s="78"/>
      <c r="G171" s="78"/>
      <c r="H171" s="376"/>
      <c r="I171" s="78"/>
    </row>
    <row r="172" spans="5:9" x14ac:dyDescent="0.2">
      <c r="H172" s="376"/>
      <c r="I172" s="78"/>
    </row>
    <row r="173" spans="5:9" x14ac:dyDescent="0.2">
      <c r="F173" s="78"/>
      <c r="G173" s="78"/>
      <c r="H173" s="376"/>
      <c r="I173" s="78"/>
    </row>
    <row r="174" spans="5:9" x14ac:dyDescent="0.2">
      <c r="F174" s="78"/>
      <c r="G174" s="78"/>
      <c r="H174" s="376"/>
      <c r="I174" s="78"/>
    </row>
    <row r="175" spans="5:9" x14ac:dyDescent="0.2">
      <c r="F175" s="78"/>
      <c r="G175" s="78"/>
      <c r="H175" s="376"/>
      <c r="I175" s="78"/>
    </row>
    <row r="176" spans="5:9" x14ac:dyDescent="0.2">
      <c r="H176" s="376"/>
      <c r="I176" s="78"/>
    </row>
    <row r="177" spans="4:9" x14ac:dyDescent="0.2">
      <c r="F177" s="78"/>
      <c r="G177" s="78"/>
    </row>
    <row r="179" spans="4:9" x14ac:dyDescent="0.2">
      <c r="F179" s="78"/>
      <c r="G179" s="78"/>
      <c r="H179" s="376"/>
      <c r="I179" s="78"/>
    </row>
    <row r="180" spans="4:9" x14ac:dyDescent="0.2">
      <c r="D180" s="53"/>
      <c r="H180" s="376"/>
      <c r="I180" s="78"/>
    </row>
    <row r="181" spans="4:9" x14ac:dyDescent="0.2">
      <c r="F181" s="78"/>
      <c r="G181" s="78"/>
    </row>
    <row r="182" spans="4:9" x14ac:dyDescent="0.2">
      <c r="H182" s="376"/>
      <c r="I182" s="78"/>
    </row>
    <row r="183" spans="4:9" x14ac:dyDescent="0.2">
      <c r="F183" s="78"/>
      <c r="G183" s="78"/>
      <c r="H183" s="376"/>
      <c r="I183" s="78"/>
    </row>
    <row r="184" spans="4:9" x14ac:dyDescent="0.2">
      <c r="H184" s="376"/>
      <c r="I184" s="78"/>
    </row>
    <row r="185" spans="4:9" x14ac:dyDescent="0.2">
      <c r="F185" s="78"/>
      <c r="G185" s="78"/>
      <c r="H185" s="376"/>
      <c r="I185" s="78"/>
    </row>
    <row r="186" spans="4:9" x14ac:dyDescent="0.2">
      <c r="F186" s="78"/>
      <c r="G186" s="78"/>
    </row>
    <row r="187" spans="4:9" x14ac:dyDescent="0.2">
      <c r="F187" s="78"/>
      <c r="G187" s="78"/>
      <c r="H187" s="376"/>
      <c r="I187" s="78"/>
    </row>
    <row r="188" spans="4:9" x14ac:dyDescent="0.2">
      <c r="F188" s="78"/>
      <c r="G188" s="78"/>
      <c r="H188" s="376"/>
      <c r="I188" s="78"/>
    </row>
    <row r="189" spans="4:9" x14ac:dyDescent="0.2">
      <c r="F189" s="78"/>
      <c r="G189" s="78"/>
    </row>
    <row r="190" spans="4:9" x14ac:dyDescent="0.2">
      <c r="F190" s="78"/>
      <c r="G190" s="78"/>
      <c r="H190" s="376"/>
      <c r="I190" s="78"/>
    </row>
    <row r="191" spans="4:9" x14ac:dyDescent="0.2">
      <c r="F191" s="78"/>
      <c r="G191" s="78"/>
    </row>
    <row r="192" spans="4:9" x14ac:dyDescent="0.2">
      <c r="F192" s="78"/>
      <c r="G192" s="78"/>
    </row>
    <row r="193" spans="4:9" x14ac:dyDescent="0.2">
      <c r="F193" s="78"/>
      <c r="G193" s="78"/>
    </row>
    <row r="194" spans="4:9" x14ac:dyDescent="0.2">
      <c r="F194" s="78"/>
      <c r="G194" s="78"/>
      <c r="H194" s="376"/>
      <c r="I194" s="78"/>
    </row>
    <row r="195" spans="4:9" x14ac:dyDescent="0.2">
      <c r="D195" s="53"/>
      <c r="F195" s="78"/>
      <c r="G195" s="78"/>
    </row>
    <row r="196" spans="4:9" x14ac:dyDescent="0.2">
      <c r="F196" s="78"/>
      <c r="G196" s="78"/>
      <c r="H196" s="376"/>
      <c r="I196" s="78"/>
    </row>
    <row r="197" spans="4:9" x14ac:dyDescent="0.2">
      <c r="F197" s="78"/>
      <c r="G197" s="78"/>
    </row>
    <row r="198" spans="4:9" x14ac:dyDescent="0.2">
      <c r="D198" s="53"/>
      <c r="F198" s="78"/>
      <c r="G198" s="78"/>
    </row>
    <row r="199" spans="4:9" x14ac:dyDescent="0.2">
      <c r="F199" s="78"/>
      <c r="G199" s="78"/>
    </row>
    <row r="200" spans="4:9" x14ac:dyDescent="0.2">
      <c r="F200" s="78"/>
      <c r="G200" s="78"/>
    </row>
    <row r="201" spans="4:9" x14ac:dyDescent="0.2">
      <c r="F201" s="78"/>
      <c r="G201" s="78"/>
    </row>
    <row r="202" spans="4:9" x14ac:dyDescent="0.2">
      <c r="F202" s="78"/>
      <c r="G202" s="78"/>
    </row>
    <row r="203" spans="4:9" x14ac:dyDescent="0.2">
      <c r="F203" s="78"/>
      <c r="G203" s="78"/>
    </row>
    <row r="204" spans="4:9" x14ac:dyDescent="0.2">
      <c r="F204" s="78"/>
      <c r="G204" s="78"/>
    </row>
    <row r="205" spans="4:9" x14ac:dyDescent="0.2">
      <c r="F205" s="78"/>
      <c r="G205" s="78"/>
    </row>
    <row r="206" spans="4:9" x14ac:dyDescent="0.2">
      <c r="E206" s="80"/>
      <c r="F206" s="78"/>
      <c r="G206" s="78"/>
    </row>
    <row r="207" spans="4:9" x14ac:dyDescent="0.2">
      <c r="E207" s="80"/>
      <c r="F207" s="78"/>
      <c r="G207" s="78"/>
    </row>
    <row r="208" spans="4:9" x14ac:dyDescent="0.2">
      <c r="E208" s="80"/>
      <c r="F208" s="78"/>
      <c r="G208" s="78"/>
    </row>
    <row r="209" spans="1:7" x14ac:dyDescent="0.2">
      <c r="E209" s="80"/>
      <c r="F209" s="78"/>
      <c r="G209" s="78"/>
    </row>
    <row r="210" spans="1:7" x14ac:dyDescent="0.2">
      <c r="E210" s="80"/>
      <c r="F210" s="78"/>
      <c r="G210" s="78"/>
    </row>
    <row r="211" spans="1:7" x14ac:dyDescent="0.2">
      <c r="F211" s="78"/>
      <c r="G211" s="78"/>
    </row>
    <row r="212" spans="1:7" x14ac:dyDescent="0.2">
      <c r="F212" s="78"/>
      <c r="G212" s="78"/>
    </row>
    <row r="213" spans="1:7" ht="18" x14ac:dyDescent="0.25">
      <c r="A213" s="82"/>
      <c r="D213" s="83"/>
    </row>
    <row r="215" spans="1:7" x14ac:dyDescent="0.2">
      <c r="E215" s="87"/>
      <c r="F215" s="78"/>
      <c r="G215" s="78"/>
    </row>
    <row r="216" spans="1:7" x14ac:dyDescent="0.2">
      <c r="E216" s="87"/>
      <c r="F216" s="78"/>
      <c r="G216" s="78"/>
    </row>
    <row r="218" spans="1:7" x14ac:dyDescent="0.2">
      <c r="E218" s="87"/>
      <c r="F218" s="78"/>
      <c r="G218" s="78"/>
    </row>
    <row r="219" spans="1:7" x14ac:dyDescent="0.2">
      <c r="E219" s="87"/>
      <c r="F219" s="78"/>
      <c r="G219" s="78"/>
    </row>
    <row r="220" spans="1:7" x14ac:dyDescent="0.2">
      <c r="E220" s="87"/>
      <c r="F220" s="78"/>
      <c r="G220" s="78"/>
    </row>
    <row r="221" spans="1:7" x14ac:dyDescent="0.2">
      <c r="E221" s="87"/>
      <c r="F221" s="78"/>
      <c r="G221" s="78"/>
    </row>
    <row r="223" spans="1:7" x14ac:dyDescent="0.2">
      <c r="E223" s="87"/>
      <c r="F223" s="78"/>
      <c r="G223" s="78"/>
    </row>
    <row r="224" spans="1:7" x14ac:dyDescent="0.2">
      <c r="E224" s="87"/>
      <c r="F224" s="78"/>
      <c r="G224" s="78"/>
    </row>
    <row r="226" spans="1:7" x14ac:dyDescent="0.2">
      <c r="E226" s="87"/>
      <c r="F226" s="78"/>
      <c r="G226" s="78"/>
    </row>
    <row r="228" spans="1:7" ht="18" x14ac:dyDescent="0.25">
      <c r="A228" s="82"/>
      <c r="B228" s="88"/>
      <c r="C228" s="88"/>
      <c r="D228" s="83"/>
    </row>
    <row r="230" spans="1:7" x14ac:dyDescent="0.2">
      <c r="F230" s="78"/>
      <c r="G230" s="78"/>
    </row>
    <row r="232" spans="1:7" x14ac:dyDescent="0.2">
      <c r="F232" s="78"/>
      <c r="G232" s="78"/>
    </row>
    <row r="236" spans="1:7" ht="20.25" x14ac:dyDescent="0.3">
      <c r="A236" s="89"/>
      <c r="B236" s="89"/>
      <c r="C236" s="89"/>
      <c r="D236" s="90"/>
      <c r="F236" s="86"/>
      <c r="G236" s="86"/>
    </row>
    <row r="237" spans="1:7" ht="20.25" x14ac:dyDescent="0.3">
      <c r="A237" s="91"/>
      <c r="B237" s="91"/>
      <c r="C237" s="91"/>
      <c r="D237" s="90"/>
      <c r="E237" s="92"/>
    </row>
    <row r="238" spans="1:7" ht="18" x14ac:dyDescent="0.25">
      <c r="A238" s="82"/>
      <c r="B238" s="82"/>
      <c r="C238" s="82"/>
      <c r="D238" s="83"/>
      <c r="E238" s="92"/>
    </row>
    <row r="239" spans="1:7" x14ac:dyDescent="0.2">
      <c r="F239" s="76"/>
      <c r="G239" s="77"/>
    </row>
    <row r="240" spans="1:7" x14ac:dyDescent="0.2">
      <c r="E240" s="84"/>
      <c r="F240" s="78"/>
      <c r="G240" s="56"/>
    </row>
    <row r="241" spans="4:7" x14ac:dyDescent="0.2">
      <c r="E241" s="84"/>
      <c r="F241" s="78"/>
      <c r="G241" s="56"/>
    </row>
    <row r="242" spans="4:7" x14ac:dyDescent="0.2">
      <c r="E242" s="84"/>
      <c r="F242" s="78"/>
      <c r="G242" s="56"/>
    </row>
    <row r="243" spans="4:7" x14ac:dyDescent="0.2">
      <c r="E243" s="84"/>
      <c r="F243" s="76"/>
      <c r="G243" s="77"/>
    </row>
    <row r="244" spans="4:7" x14ac:dyDescent="0.2">
      <c r="E244" s="84"/>
      <c r="F244" s="78"/>
      <c r="G244" s="56"/>
    </row>
    <row r="245" spans="4:7" x14ac:dyDescent="0.2">
      <c r="F245" s="76"/>
      <c r="G245" s="77"/>
    </row>
    <row r="246" spans="4:7" x14ac:dyDescent="0.2">
      <c r="E246" s="79"/>
      <c r="F246" s="78"/>
      <c r="G246" s="56"/>
    </row>
    <row r="247" spans="4:7" x14ac:dyDescent="0.2">
      <c r="F247" s="76"/>
      <c r="G247" s="77"/>
    </row>
    <row r="248" spans="4:7" x14ac:dyDescent="0.2">
      <c r="E248" s="84"/>
      <c r="F248" s="78"/>
      <c r="G248" s="56"/>
    </row>
    <row r="249" spans="4:7" x14ac:dyDescent="0.2">
      <c r="E249" s="80"/>
      <c r="F249" s="76"/>
      <c r="G249" s="77"/>
    </row>
    <row r="250" spans="4:7" x14ac:dyDescent="0.2">
      <c r="E250" s="84"/>
      <c r="F250" s="78"/>
      <c r="G250" s="56"/>
    </row>
    <row r="251" spans="4:7" x14ac:dyDescent="0.2">
      <c r="F251" s="76"/>
      <c r="G251" s="77"/>
    </row>
    <row r="252" spans="4:7" x14ac:dyDescent="0.2">
      <c r="E252" s="79"/>
      <c r="F252" s="78"/>
      <c r="G252" s="56"/>
    </row>
    <row r="253" spans="4:7" x14ac:dyDescent="0.2">
      <c r="E253" s="80"/>
      <c r="F253" s="78"/>
      <c r="G253" s="56"/>
    </row>
    <row r="254" spans="4:7" x14ac:dyDescent="0.2">
      <c r="E254" s="80"/>
      <c r="F254" s="78"/>
      <c r="G254" s="56"/>
    </row>
    <row r="255" spans="4:7" x14ac:dyDescent="0.2">
      <c r="D255" s="81"/>
      <c r="E255" s="80"/>
      <c r="F255" s="78"/>
      <c r="G255" s="56"/>
    </row>
    <row r="256" spans="4:7" x14ac:dyDescent="0.2">
      <c r="D256" s="81"/>
      <c r="E256" s="80"/>
      <c r="F256" s="78"/>
      <c r="G256" s="56"/>
    </row>
    <row r="257" spans="1:7" x14ac:dyDescent="0.2">
      <c r="E257" s="80"/>
      <c r="F257" s="78"/>
      <c r="G257" s="56"/>
    </row>
    <row r="258" spans="1:7" x14ac:dyDescent="0.2">
      <c r="E258" s="80"/>
      <c r="F258" s="78"/>
      <c r="G258" s="56"/>
    </row>
    <row r="259" spans="1:7" x14ac:dyDescent="0.2">
      <c r="E259" s="80"/>
      <c r="F259" s="78"/>
      <c r="G259" s="56"/>
    </row>
    <row r="260" spans="1:7" x14ac:dyDescent="0.2">
      <c r="E260" s="80"/>
      <c r="F260" s="78"/>
      <c r="G260" s="56"/>
    </row>
    <row r="261" spans="1:7" x14ac:dyDescent="0.2">
      <c r="E261" s="80"/>
      <c r="F261" s="78"/>
      <c r="G261" s="56"/>
    </row>
    <row r="262" spans="1:7" x14ac:dyDescent="0.2">
      <c r="E262" s="80"/>
      <c r="F262" s="78"/>
      <c r="G262" s="56"/>
    </row>
    <row r="263" spans="1:7" x14ac:dyDescent="0.2">
      <c r="E263" s="80"/>
      <c r="F263" s="78"/>
      <c r="G263" s="56"/>
    </row>
    <row r="264" spans="1:7" x14ac:dyDescent="0.2">
      <c r="E264" s="80"/>
      <c r="F264" s="78"/>
      <c r="G264" s="56"/>
    </row>
    <row r="266" spans="1:7" ht="18" x14ac:dyDescent="0.25">
      <c r="A266" s="82"/>
      <c r="D266" s="83"/>
    </row>
    <row r="268" spans="1:7" x14ac:dyDescent="0.2">
      <c r="E268" s="84"/>
      <c r="F268" s="78"/>
      <c r="G268" s="78"/>
    </row>
    <row r="269" spans="1:7" x14ac:dyDescent="0.2">
      <c r="E269" s="85"/>
      <c r="F269" s="78"/>
      <c r="G269" s="78"/>
    </row>
    <row r="271" spans="1:7" x14ac:dyDescent="0.2">
      <c r="E271" s="80"/>
      <c r="F271" s="78"/>
      <c r="G271" s="78"/>
    </row>
    <row r="272" spans="1:7" x14ac:dyDescent="0.2">
      <c r="E272" s="80"/>
      <c r="F272" s="78"/>
      <c r="G272" s="78"/>
    </row>
    <row r="273" spans="5:7" x14ac:dyDescent="0.2">
      <c r="F273" s="78"/>
      <c r="G273" s="78"/>
    </row>
    <row r="274" spans="5:7" x14ac:dyDescent="0.2">
      <c r="F274" s="78"/>
      <c r="G274" s="78"/>
    </row>
    <row r="276" spans="5:7" x14ac:dyDescent="0.2">
      <c r="E276" s="85"/>
      <c r="F276" s="78"/>
      <c r="G276" s="78"/>
    </row>
    <row r="278" spans="5:7" x14ac:dyDescent="0.2">
      <c r="E278" s="85"/>
      <c r="F278" s="78"/>
    </row>
    <row r="279" spans="5:7" x14ac:dyDescent="0.2">
      <c r="E279" s="85"/>
      <c r="F279" s="78"/>
    </row>
    <row r="281" spans="5:7" x14ac:dyDescent="0.2">
      <c r="F281" s="78"/>
      <c r="G281" s="78"/>
    </row>
    <row r="283" spans="5:7" x14ac:dyDescent="0.2">
      <c r="F283" s="78"/>
      <c r="G283" s="78"/>
    </row>
    <row r="284" spans="5:7" x14ac:dyDescent="0.2">
      <c r="F284" s="78"/>
      <c r="G284" s="78"/>
    </row>
    <row r="285" spans="5:7" x14ac:dyDescent="0.2">
      <c r="F285" s="78"/>
      <c r="G285" s="78"/>
    </row>
    <row r="287" spans="5:7" x14ac:dyDescent="0.2">
      <c r="F287" s="78"/>
      <c r="G287" s="78"/>
    </row>
    <row r="289" spans="4:7" x14ac:dyDescent="0.2">
      <c r="F289" s="78"/>
      <c r="G289" s="78"/>
    </row>
    <row r="290" spans="4:7" x14ac:dyDescent="0.2">
      <c r="D290" s="53"/>
    </row>
    <row r="291" spans="4:7" x14ac:dyDescent="0.2">
      <c r="F291" s="78"/>
      <c r="G291" s="78"/>
    </row>
    <row r="293" spans="4:7" x14ac:dyDescent="0.2">
      <c r="F293" s="78"/>
      <c r="G293" s="78"/>
    </row>
    <row r="295" spans="4:7" x14ac:dyDescent="0.2">
      <c r="F295" s="78"/>
      <c r="G295" s="78"/>
    </row>
    <row r="296" spans="4:7" x14ac:dyDescent="0.2">
      <c r="F296" s="78"/>
      <c r="G296" s="78"/>
    </row>
    <row r="297" spans="4:7" x14ac:dyDescent="0.2">
      <c r="F297" s="78"/>
      <c r="G297" s="78"/>
    </row>
    <row r="298" spans="4:7" x14ac:dyDescent="0.2">
      <c r="F298" s="78"/>
      <c r="G298" s="78"/>
    </row>
    <row r="299" spans="4:7" x14ac:dyDescent="0.2">
      <c r="F299" s="78"/>
      <c r="G299" s="78"/>
    </row>
    <row r="300" spans="4:7" x14ac:dyDescent="0.2">
      <c r="F300" s="78"/>
      <c r="G300" s="78"/>
    </row>
    <row r="301" spans="4:7" x14ac:dyDescent="0.2">
      <c r="F301" s="78"/>
      <c r="G301" s="78"/>
    </row>
    <row r="302" spans="4:7" x14ac:dyDescent="0.2">
      <c r="F302" s="78"/>
      <c r="G302" s="78"/>
    </row>
    <row r="303" spans="4:7" x14ac:dyDescent="0.2">
      <c r="F303" s="78"/>
      <c r="G303" s="78"/>
    </row>
    <row r="304" spans="4:7" x14ac:dyDescent="0.2">
      <c r="F304" s="78"/>
      <c r="G304" s="78"/>
    </row>
    <row r="305" spans="4:7" x14ac:dyDescent="0.2">
      <c r="D305" s="53"/>
      <c r="F305" s="78"/>
      <c r="G305" s="78"/>
    </row>
    <row r="306" spans="4:7" x14ac:dyDescent="0.2">
      <c r="F306" s="78"/>
      <c r="G306" s="78"/>
    </row>
    <row r="307" spans="4:7" x14ac:dyDescent="0.2">
      <c r="F307" s="78"/>
      <c r="G307" s="78"/>
    </row>
    <row r="308" spans="4:7" x14ac:dyDescent="0.2">
      <c r="D308" s="53"/>
      <c r="F308" s="78"/>
      <c r="G308" s="78"/>
    </row>
    <row r="309" spans="4:7" x14ac:dyDescent="0.2">
      <c r="F309" s="78"/>
      <c r="G309" s="78"/>
    </row>
    <row r="310" spans="4:7" x14ac:dyDescent="0.2">
      <c r="F310" s="78"/>
      <c r="G310" s="78"/>
    </row>
    <row r="311" spans="4:7" x14ac:dyDescent="0.2">
      <c r="F311" s="78"/>
      <c r="G311" s="78"/>
    </row>
    <row r="312" spans="4:7" x14ac:dyDescent="0.2">
      <c r="F312" s="78"/>
      <c r="G312" s="78"/>
    </row>
    <row r="313" spans="4:7" x14ac:dyDescent="0.2">
      <c r="F313" s="78"/>
      <c r="G313" s="78"/>
    </row>
    <row r="314" spans="4:7" x14ac:dyDescent="0.2">
      <c r="F314" s="78"/>
      <c r="G314" s="78"/>
    </row>
    <row r="315" spans="4:7" x14ac:dyDescent="0.2">
      <c r="F315" s="78"/>
      <c r="G315" s="78"/>
    </row>
    <row r="316" spans="4:7" x14ac:dyDescent="0.2">
      <c r="E316" s="80"/>
      <c r="F316" s="78"/>
      <c r="G316" s="78"/>
    </row>
    <row r="317" spans="4:7" x14ac:dyDescent="0.2">
      <c r="E317" s="80"/>
      <c r="F317" s="78"/>
      <c r="G317" s="78"/>
    </row>
    <row r="318" spans="4:7" x14ac:dyDescent="0.2">
      <c r="E318" s="80"/>
      <c r="F318" s="78"/>
      <c r="G318" s="78"/>
    </row>
    <row r="319" spans="4:7" x14ac:dyDescent="0.2">
      <c r="E319" s="80"/>
      <c r="F319" s="78"/>
      <c r="G319" s="78"/>
    </row>
    <row r="320" spans="4:7" x14ac:dyDescent="0.2">
      <c r="E320" s="80"/>
      <c r="F320" s="78"/>
      <c r="G320" s="78"/>
    </row>
    <row r="321" spans="1:7" x14ac:dyDescent="0.2">
      <c r="F321" s="78"/>
      <c r="G321" s="78"/>
    </row>
    <row r="322" spans="1:7" x14ac:dyDescent="0.2">
      <c r="F322" s="78"/>
      <c r="G322" s="78"/>
    </row>
    <row r="323" spans="1:7" ht="18" x14ac:dyDescent="0.25">
      <c r="A323" s="82"/>
      <c r="D323" s="83"/>
    </row>
    <row r="325" spans="1:7" x14ac:dyDescent="0.2">
      <c r="E325" s="87"/>
      <c r="F325" s="78"/>
      <c r="G325" s="78"/>
    </row>
    <row r="326" spans="1:7" x14ac:dyDescent="0.2">
      <c r="E326" s="87"/>
      <c r="F326" s="78"/>
      <c r="G326" s="78"/>
    </row>
    <row r="328" spans="1:7" x14ac:dyDescent="0.2">
      <c r="E328" s="87"/>
      <c r="F328" s="78"/>
      <c r="G328" s="78"/>
    </row>
    <row r="329" spans="1:7" x14ac:dyDescent="0.2">
      <c r="E329" s="87"/>
      <c r="F329" s="78"/>
      <c r="G329" s="78"/>
    </row>
    <row r="330" spans="1:7" x14ac:dyDescent="0.2">
      <c r="E330" s="87"/>
      <c r="F330" s="78"/>
      <c r="G330" s="78"/>
    </row>
    <row r="331" spans="1:7" x14ac:dyDescent="0.2">
      <c r="E331" s="87"/>
      <c r="F331" s="78"/>
      <c r="G331" s="78"/>
    </row>
    <row r="333" spans="1:7" x14ac:dyDescent="0.2">
      <c r="E333" s="87"/>
      <c r="F333" s="78"/>
      <c r="G333" s="78"/>
    </row>
    <row r="334" spans="1:7" x14ac:dyDescent="0.2">
      <c r="E334" s="87"/>
      <c r="F334" s="78"/>
      <c r="G334" s="78"/>
    </row>
    <row r="336" spans="1:7" x14ac:dyDescent="0.2">
      <c r="E336" s="87"/>
      <c r="F336" s="78"/>
      <c r="G336" s="78"/>
    </row>
    <row r="338" spans="1:7" ht="18" x14ac:dyDescent="0.25">
      <c r="A338" s="82"/>
      <c r="B338" s="88"/>
      <c r="C338" s="88"/>
      <c r="D338" s="83"/>
    </row>
    <row r="340" spans="1:7" x14ac:dyDescent="0.2">
      <c r="F340" s="78"/>
      <c r="G340" s="78"/>
    </row>
    <row r="342" spans="1:7" x14ac:dyDescent="0.2">
      <c r="F342" s="78"/>
      <c r="G342" s="78"/>
    </row>
  </sheetData>
  <sheetProtection password="E8FD" sheet="1" objects="1" scenarios="1"/>
  <mergeCells count="5">
    <mergeCell ref="F22:G22"/>
    <mergeCell ref="F25:G25"/>
    <mergeCell ref="F10:G10"/>
    <mergeCell ref="F14:G14"/>
    <mergeCell ref="F18:G18"/>
  </mergeCells>
  <pageMargins left="0.9055118110236221" right="0.31496062992125984" top="0.94488188976377963" bottom="0.94488188976377963" header="0.31496062992125984" footer="0.31496062992125984"/>
  <pageSetup paperSize="9" orientation="portrait" r:id="rId1"/>
  <headerFooter>
    <oddHeader>&amp;COŠPP, telovadnica Muta</oddHeader>
    <oddFooter>&amp;C&amp;A&amp;R&amp;P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zoomScaleNormal="100" zoomScaleSheetLayoutView="100" workbookViewId="0">
      <selection activeCell="B5" sqref="B5"/>
    </sheetView>
  </sheetViews>
  <sheetFormatPr defaultRowHeight="15" x14ac:dyDescent="0.25"/>
  <cols>
    <col min="1" max="1" width="3.5703125" style="190" bestFit="1" customWidth="1"/>
    <col min="2" max="2" width="46.140625" style="227" customWidth="1"/>
    <col min="3" max="3" width="6.5703125" style="227" customWidth="1"/>
    <col min="4" max="4" width="6.140625" style="232" customWidth="1"/>
    <col min="5" max="5" width="11.5703125" style="232" customWidth="1"/>
    <col min="6" max="6" width="13.85546875" style="378" customWidth="1"/>
    <col min="7" max="7" width="9.140625" style="193"/>
    <col min="8" max="8" width="12.85546875" style="194" customWidth="1"/>
    <col min="9" max="9" width="3.28515625" style="193" customWidth="1"/>
    <col min="10" max="256" width="9.140625" style="193"/>
    <col min="257" max="257" width="3.5703125" style="193" bestFit="1" customWidth="1"/>
    <col min="258" max="258" width="46.140625" style="193" customWidth="1"/>
    <col min="259" max="259" width="6.5703125" style="193" customWidth="1"/>
    <col min="260" max="260" width="6.140625" style="193" customWidth="1"/>
    <col min="261" max="261" width="11.5703125" style="193" customWidth="1"/>
    <col min="262" max="262" width="13.85546875" style="193" customWidth="1"/>
    <col min="263" max="512" width="9.140625" style="193"/>
    <col min="513" max="513" width="3.5703125" style="193" bestFit="1" customWidth="1"/>
    <col min="514" max="514" width="46.140625" style="193" customWidth="1"/>
    <col min="515" max="515" width="6.5703125" style="193" customWidth="1"/>
    <col min="516" max="516" width="6.140625" style="193" customWidth="1"/>
    <col min="517" max="517" width="11.5703125" style="193" customWidth="1"/>
    <col min="518" max="518" width="13.85546875" style="193" customWidth="1"/>
    <col min="519" max="768" width="9.140625" style="193"/>
    <col min="769" max="769" width="3.5703125" style="193" bestFit="1" customWidth="1"/>
    <col min="770" max="770" width="46.140625" style="193" customWidth="1"/>
    <col min="771" max="771" width="6.5703125" style="193" customWidth="1"/>
    <col min="772" max="772" width="6.140625" style="193" customWidth="1"/>
    <col min="773" max="773" width="11.5703125" style="193" customWidth="1"/>
    <col min="774" max="774" width="13.85546875" style="193" customWidth="1"/>
    <col min="775" max="1024" width="9.140625" style="193"/>
    <col min="1025" max="1025" width="3.5703125" style="193" bestFit="1" customWidth="1"/>
    <col min="1026" max="1026" width="46.140625" style="193" customWidth="1"/>
    <col min="1027" max="1027" width="6.5703125" style="193" customWidth="1"/>
    <col min="1028" max="1028" width="6.140625" style="193" customWidth="1"/>
    <col min="1029" max="1029" width="11.5703125" style="193" customWidth="1"/>
    <col min="1030" max="1030" width="13.85546875" style="193" customWidth="1"/>
    <col min="1031" max="1280" width="9.140625" style="193"/>
    <col min="1281" max="1281" width="3.5703125" style="193" bestFit="1" customWidth="1"/>
    <col min="1282" max="1282" width="46.140625" style="193" customWidth="1"/>
    <col min="1283" max="1283" width="6.5703125" style="193" customWidth="1"/>
    <col min="1284" max="1284" width="6.140625" style="193" customWidth="1"/>
    <col min="1285" max="1285" width="11.5703125" style="193" customWidth="1"/>
    <col min="1286" max="1286" width="13.85546875" style="193" customWidth="1"/>
    <col min="1287" max="1536" width="9.140625" style="193"/>
    <col min="1537" max="1537" width="3.5703125" style="193" bestFit="1" customWidth="1"/>
    <col min="1538" max="1538" width="46.140625" style="193" customWidth="1"/>
    <col min="1539" max="1539" width="6.5703125" style="193" customWidth="1"/>
    <col min="1540" max="1540" width="6.140625" style="193" customWidth="1"/>
    <col min="1541" max="1541" width="11.5703125" style="193" customWidth="1"/>
    <col min="1542" max="1542" width="13.85546875" style="193" customWidth="1"/>
    <col min="1543" max="1792" width="9.140625" style="193"/>
    <col min="1793" max="1793" width="3.5703125" style="193" bestFit="1" customWidth="1"/>
    <col min="1794" max="1794" width="46.140625" style="193" customWidth="1"/>
    <col min="1795" max="1795" width="6.5703125" style="193" customWidth="1"/>
    <col min="1796" max="1796" width="6.140625" style="193" customWidth="1"/>
    <col min="1797" max="1797" width="11.5703125" style="193" customWidth="1"/>
    <col min="1798" max="1798" width="13.85546875" style="193" customWidth="1"/>
    <col min="1799" max="2048" width="9.140625" style="193"/>
    <col min="2049" max="2049" width="3.5703125" style="193" bestFit="1" customWidth="1"/>
    <col min="2050" max="2050" width="46.140625" style="193" customWidth="1"/>
    <col min="2051" max="2051" width="6.5703125" style="193" customWidth="1"/>
    <col min="2052" max="2052" width="6.140625" style="193" customWidth="1"/>
    <col min="2053" max="2053" width="11.5703125" style="193" customWidth="1"/>
    <col min="2054" max="2054" width="13.85546875" style="193" customWidth="1"/>
    <col min="2055" max="2304" width="9.140625" style="193"/>
    <col min="2305" max="2305" width="3.5703125" style="193" bestFit="1" customWidth="1"/>
    <col min="2306" max="2306" width="46.140625" style="193" customWidth="1"/>
    <col min="2307" max="2307" width="6.5703125" style="193" customWidth="1"/>
    <col min="2308" max="2308" width="6.140625" style="193" customWidth="1"/>
    <col min="2309" max="2309" width="11.5703125" style="193" customWidth="1"/>
    <col min="2310" max="2310" width="13.85546875" style="193" customWidth="1"/>
    <col min="2311" max="2560" width="9.140625" style="193"/>
    <col min="2561" max="2561" width="3.5703125" style="193" bestFit="1" customWidth="1"/>
    <col min="2562" max="2562" width="46.140625" style="193" customWidth="1"/>
    <col min="2563" max="2563" width="6.5703125" style="193" customWidth="1"/>
    <col min="2564" max="2564" width="6.140625" style="193" customWidth="1"/>
    <col min="2565" max="2565" width="11.5703125" style="193" customWidth="1"/>
    <col min="2566" max="2566" width="13.85546875" style="193" customWidth="1"/>
    <col min="2567" max="2816" width="9.140625" style="193"/>
    <col min="2817" max="2817" width="3.5703125" style="193" bestFit="1" customWidth="1"/>
    <col min="2818" max="2818" width="46.140625" style="193" customWidth="1"/>
    <col min="2819" max="2819" width="6.5703125" style="193" customWidth="1"/>
    <col min="2820" max="2820" width="6.140625" style="193" customWidth="1"/>
    <col min="2821" max="2821" width="11.5703125" style="193" customWidth="1"/>
    <col min="2822" max="2822" width="13.85546875" style="193" customWidth="1"/>
    <col min="2823" max="3072" width="9.140625" style="193"/>
    <col min="3073" max="3073" width="3.5703125" style="193" bestFit="1" customWidth="1"/>
    <col min="3074" max="3074" width="46.140625" style="193" customWidth="1"/>
    <col min="3075" max="3075" width="6.5703125" style="193" customWidth="1"/>
    <col min="3076" max="3076" width="6.140625" style="193" customWidth="1"/>
    <col min="3077" max="3077" width="11.5703125" style="193" customWidth="1"/>
    <col min="3078" max="3078" width="13.85546875" style="193" customWidth="1"/>
    <col min="3079" max="3328" width="9.140625" style="193"/>
    <col min="3329" max="3329" width="3.5703125" style="193" bestFit="1" customWidth="1"/>
    <col min="3330" max="3330" width="46.140625" style="193" customWidth="1"/>
    <col min="3331" max="3331" width="6.5703125" style="193" customWidth="1"/>
    <col min="3332" max="3332" width="6.140625" style="193" customWidth="1"/>
    <col min="3333" max="3333" width="11.5703125" style="193" customWidth="1"/>
    <col min="3334" max="3334" width="13.85546875" style="193" customWidth="1"/>
    <col min="3335" max="3584" width="9.140625" style="193"/>
    <col min="3585" max="3585" width="3.5703125" style="193" bestFit="1" customWidth="1"/>
    <col min="3586" max="3586" width="46.140625" style="193" customWidth="1"/>
    <col min="3587" max="3587" width="6.5703125" style="193" customWidth="1"/>
    <col min="3588" max="3588" width="6.140625" style="193" customWidth="1"/>
    <col min="3589" max="3589" width="11.5703125" style="193" customWidth="1"/>
    <col min="3590" max="3590" width="13.85546875" style="193" customWidth="1"/>
    <col min="3591" max="3840" width="9.140625" style="193"/>
    <col min="3841" max="3841" width="3.5703125" style="193" bestFit="1" customWidth="1"/>
    <col min="3842" max="3842" width="46.140625" style="193" customWidth="1"/>
    <col min="3843" max="3843" width="6.5703125" style="193" customWidth="1"/>
    <col min="3844" max="3844" width="6.140625" style="193" customWidth="1"/>
    <col min="3845" max="3845" width="11.5703125" style="193" customWidth="1"/>
    <col min="3846" max="3846" width="13.85546875" style="193" customWidth="1"/>
    <col min="3847" max="4096" width="9.140625" style="193"/>
    <col min="4097" max="4097" width="3.5703125" style="193" bestFit="1" customWidth="1"/>
    <col min="4098" max="4098" width="46.140625" style="193" customWidth="1"/>
    <col min="4099" max="4099" width="6.5703125" style="193" customWidth="1"/>
    <col min="4100" max="4100" width="6.140625" style="193" customWidth="1"/>
    <col min="4101" max="4101" width="11.5703125" style="193" customWidth="1"/>
    <col min="4102" max="4102" width="13.85546875" style="193" customWidth="1"/>
    <col min="4103" max="4352" width="9.140625" style="193"/>
    <col min="4353" max="4353" width="3.5703125" style="193" bestFit="1" customWidth="1"/>
    <col min="4354" max="4354" width="46.140625" style="193" customWidth="1"/>
    <col min="4355" max="4355" width="6.5703125" style="193" customWidth="1"/>
    <col min="4356" max="4356" width="6.140625" style="193" customWidth="1"/>
    <col min="4357" max="4357" width="11.5703125" style="193" customWidth="1"/>
    <col min="4358" max="4358" width="13.85546875" style="193" customWidth="1"/>
    <col min="4359" max="4608" width="9.140625" style="193"/>
    <col min="4609" max="4609" width="3.5703125" style="193" bestFit="1" customWidth="1"/>
    <col min="4610" max="4610" width="46.140625" style="193" customWidth="1"/>
    <col min="4611" max="4611" width="6.5703125" style="193" customWidth="1"/>
    <col min="4612" max="4612" width="6.140625" style="193" customWidth="1"/>
    <col min="4613" max="4613" width="11.5703125" style="193" customWidth="1"/>
    <col min="4614" max="4614" width="13.85546875" style="193" customWidth="1"/>
    <col min="4615" max="4864" width="9.140625" style="193"/>
    <col min="4865" max="4865" width="3.5703125" style="193" bestFit="1" customWidth="1"/>
    <col min="4866" max="4866" width="46.140625" style="193" customWidth="1"/>
    <col min="4867" max="4867" width="6.5703125" style="193" customWidth="1"/>
    <col min="4868" max="4868" width="6.140625" style="193" customWidth="1"/>
    <col min="4869" max="4869" width="11.5703125" style="193" customWidth="1"/>
    <col min="4870" max="4870" width="13.85546875" style="193" customWidth="1"/>
    <col min="4871" max="5120" width="9.140625" style="193"/>
    <col min="5121" max="5121" width="3.5703125" style="193" bestFit="1" customWidth="1"/>
    <col min="5122" max="5122" width="46.140625" style="193" customWidth="1"/>
    <col min="5123" max="5123" width="6.5703125" style="193" customWidth="1"/>
    <col min="5124" max="5124" width="6.140625" style="193" customWidth="1"/>
    <col min="5125" max="5125" width="11.5703125" style="193" customWidth="1"/>
    <col min="5126" max="5126" width="13.85546875" style="193" customWidth="1"/>
    <col min="5127" max="5376" width="9.140625" style="193"/>
    <col min="5377" max="5377" width="3.5703125" style="193" bestFit="1" customWidth="1"/>
    <col min="5378" max="5378" width="46.140625" style="193" customWidth="1"/>
    <col min="5379" max="5379" width="6.5703125" style="193" customWidth="1"/>
    <col min="5380" max="5380" width="6.140625" style="193" customWidth="1"/>
    <col min="5381" max="5381" width="11.5703125" style="193" customWidth="1"/>
    <col min="5382" max="5382" width="13.85546875" style="193" customWidth="1"/>
    <col min="5383" max="5632" width="9.140625" style="193"/>
    <col min="5633" max="5633" width="3.5703125" style="193" bestFit="1" customWidth="1"/>
    <col min="5634" max="5634" width="46.140625" style="193" customWidth="1"/>
    <col min="5635" max="5635" width="6.5703125" style="193" customWidth="1"/>
    <col min="5636" max="5636" width="6.140625" style="193" customWidth="1"/>
    <col min="5637" max="5637" width="11.5703125" style="193" customWidth="1"/>
    <col min="5638" max="5638" width="13.85546875" style="193" customWidth="1"/>
    <col min="5639" max="5888" width="9.140625" style="193"/>
    <col min="5889" max="5889" width="3.5703125" style="193" bestFit="1" customWidth="1"/>
    <col min="5890" max="5890" width="46.140625" style="193" customWidth="1"/>
    <col min="5891" max="5891" width="6.5703125" style="193" customWidth="1"/>
    <col min="5892" max="5892" width="6.140625" style="193" customWidth="1"/>
    <col min="5893" max="5893" width="11.5703125" style="193" customWidth="1"/>
    <col min="5894" max="5894" width="13.85546875" style="193" customWidth="1"/>
    <col min="5895" max="6144" width="9.140625" style="193"/>
    <col min="6145" max="6145" width="3.5703125" style="193" bestFit="1" customWidth="1"/>
    <col min="6146" max="6146" width="46.140625" style="193" customWidth="1"/>
    <col min="6147" max="6147" width="6.5703125" style="193" customWidth="1"/>
    <col min="6148" max="6148" width="6.140625" style="193" customWidth="1"/>
    <col min="6149" max="6149" width="11.5703125" style="193" customWidth="1"/>
    <col min="6150" max="6150" width="13.85546875" style="193" customWidth="1"/>
    <col min="6151" max="6400" width="9.140625" style="193"/>
    <col min="6401" max="6401" width="3.5703125" style="193" bestFit="1" customWidth="1"/>
    <col min="6402" max="6402" width="46.140625" style="193" customWidth="1"/>
    <col min="6403" max="6403" width="6.5703125" style="193" customWidth="1"/>
    <col min="6404" max="6404" width="6.140625" style="193" customWidth="1"/>
    <col min="6405" max="6405" width="11.5703125" style="193" customWidth="1"/>
    <col min="6406" max="6406" width="13.85546875" style="193" customWidth="1"/>
    <col min="6407" max="6656" width="9.140625" style="193"/>
    <col min="6657" max="6657" width="3.5703125" style="193" bestFit="1" customWidth="1"/>
    <col min="6658" max="6658" width="46.140625" style="193" customWidth="1"/>
    <col min="6659" max="6659" width="6.5703125" style="193" customWidth="1"/>
    <col min="6660" max="6660" width="6.140625" style="193" customWidth="1"/>
    <col min="6661" max="6661" width="11.5703125" style="193" customWidth="1"/>
    <col min="6662" max="6662" width="13.85546875" style="193" customWidth="1"/>
    <col min="6663" max="6912" width="9.140625" style="193"/>
    <col min="6913" max="6913" width="3.5703125" style="193" bestFit="1" customWidth="1"/>
    <col min="6914" max="6914" width="46.140625" style="193" customWidth="1"/>
    <col min="6915" max="6915" width="6.5703125" style="193" customWidth="1"/>
    <col min="6916" max="6916" width="6.140625" style="193" customWidth="1"/>
    <col min="6917" max="6917" width="11.5703125" style="193" customWidth="1"/>
    <col min="6918" max="6918" width="13.85546875" style="193" customWidth="1"/>
    <col min="6919" max="7168" width="9.140625" style="193"/>
    <col min="7169" max="7169" width="3.5703125" style="193" bestFit="1" customWidth="1"/>
    <col min="7170" max="7170" width="46.140625" style="193" customWidth="1"/>
    <col min="7171" max="7171" width="6.5703125" style="193" customWidth="1"/>
    <col min="7172" max="7172" width="6.140625" style="193" customWidth="1"/>
    <col min="7173" max="7173" width="11.5703125" style="193" customWidth="1"/>
    <col min="7174" max="7174" width="13.85546875" style="193" customWidth="1"/>
    <col min="7175" max="7424" width="9.140625" style="193"/>
    <col min="7425" max="7425" width="3.5703125" style="193" bestFit="1" customWidth="1"/>
    <col min="7426" max="7426" width="46.140625" style="193" customWidth="1"/>
    <col min="7427" max="7427" width="6.5703125" style="193" customWidth="1"/>
    <col min="7428" max="7428" width="6.140625" style="193" customWidth="1"/>
    <col min="7429" max="7429" width="11.5703125" style="193" customWidth="1"/>
    <col min="7430" max="7430" width="13.85546875" style="193" customWidth="1"/>
    <col min="7431" max="7680" width="9.140625" style="193"/>
    <col min="7681" max="7681" width="3.5703125" style="193" bestFit="1" customWidth="1"/>
    <col min="7682" max="7682" width="46.140625" style="193" customWidth="1"/>
    <col min="7683" max="7683" width="6.5703125" style="193" customWidth="1"/>
    <col min="7684" max="7684" width="6.140625" style="193" customWidth="1"/>
    <col min="7685" max="7685" width="11.5703125" style="193" customWidth="1"/>
    <col min="7686" max="7686" width="13.85546875" style="193" customWidth="1"/>
    <col min="7687" max="7936" width="9.140625" style="193"/>
    <col min="7937" max="7937" width="3.5703125" style="193" bestFit="1" customWidth="1"/>
    <col min="7938" max="7938" width="46.140625" style="193" customWidth="1"/>
    <col min="7939" max="7939" width="6.5703125" style="193" customWidth="1"/>
    <col min="7940" max="7940" width="6.140625" style="193" customWidth="1"/>
    <col min="7941" max="7941" width="11.5703125" style="193" customWidth="1"/>
    <col min="7942" max="7942" width="13.85546875" style="193" customWidth="1"/>
    <col min="7943" max="8192" width="9.140625" style="193"/>
    <col min="8193" max="8193" width="3.5703125" style="193" bestFit="1" customWidth="1"/>
    <col min="8194" max="8194" width="46.140625" style="193" customWidth="1"/>
    <col min="8195" max="8195" width="6.5703125" style="193" customWidth="1"/>
    <col min="8196" max="8196" width="6.140625" style="193" customWidth="1"/>
    <col min="8197" max="8197" width="11.5703125" style="193" customWidth="1"/>
    <col min="8198" max="8198" width="13.85546875" style="193" customWidth="1"/>
    <col min="8199" max="8448" width="9.140625" style="193"/>
    <col min="8449" max="8449" width="3.5703125" style="193" bestFit="1" customWidth="1"/>
    <col min="8450" max="8450" width="46.140625" style="193" customWidth="1"/>
    <col min="8451" max="8451" width="6.5703125" style="193" customWidth="1"/>
    <col min="8452" max="8452" width="6.140625" style="193" customWidth="1"/>
    <col min="8453" max="8453" width="11.5703125" style="193" customWidth="1"/>
    <col min="8454" max="8454" width="13.85546875" style="193" customWidth="1"/>
    <col min="8455" max="8704" width="9.140625" style="193"/>
    <col min="8705" max="8705" width="3.5703125" style="193" bestFit="1" customWidth="1"/>
    <col min="8706" max="8706" width="46.140625" style="193" customWidth="1"/>
    <col min="8707" max="8707" width="6.5703125" style="193" customWidth="1"/>
    <col min="8708" max="8708" width="6.140625" style="193" customWidth="1"/>
    <col min="8709" max="8709" width="11.5703125" style="193" customWidth="1"/>
    <col min="8710" max="8710" width="13.85546875" style="193" customWidth="1"/>
    <col min="8711" max="8960" width="9.140625" style="193"/>
    <col min="8961" max="8961" width="3.5703125" style="193" bestFit="1" customWidth="1"/>
    <col min="8962" max="8962" width="46.140625" style="193" customWidth="1"/>
    <col min="8963" max="8963" width="6.5703125" style="193" customWidth="1"/>
    <col min="8964" max="8964" width="6.140625" style="193" customWidth="1"/>
    <col min="8965" max="8965" width="11.5703125" style="193" customWidth="1"/>
    <col min="8966" max="8966" width="13.85546875" style="193" customWidth="1"/>
    <col min="8967" max="9216" width="9.140625" style="193"/>
    <col min="9217" max="9217" width="3.5703125" style="193" bestFit="1" customWidth="1"/>
    <col min="9218" max="9218" width="46.140625" style="193" customWidth="1"/>
    <col min="9219" max="9219" width="6.5703125" style="193" customWidth="1"/>
    <col min="9220" max="9220" width="6.140625" style="193" customWidth="1"/>
    <col min="9221" max="9221" width="11.5703125" style="193" customWidth="1"/>
    <col min="9222" max="9222" width="13.85546875" style="193" customWidth="1"/>
    <col min="9223" max="9472" width="9.140625" style="193"/>
    <col min="9473" max="9473" width="3.5703125" style="193" bestFit="1" customWidth="1"/>
    <col min="9474" max="9474" width="46.140625" style="193" customWidth="1"/>
    <col min="9475" max="9475" width="6.5703125" style="193" customWidth="1"/>
    <col min="9476" max="9476" width="6.140625" style="193" customWidth="1"/>
    <col min="9477" max="9477" width="11.5703125" style="193" customWidth="1"/>
    <col min="9478" max="9478" width="13.85546875" style="193" customWidth="1"/>
    <col min="9479" max="9728" width="9.140625" style="193"/>
    <col min="9729" max="9729" width="3.5703125" style="193" bestFit="1" customWidth="1"/>
    <col min="9730" max="9730" width="46.140625" style="193" customWidth="1"/>
    <col min="9731" max="9731" width="6.5703125" style="193" customWidth="1"/>
    <col min="9732" max="9732" width="6.140625" style="193" customWidth="1"/>
    <col min="9733" max="9733" width="11.5703125" style="193" customWidth="1"/>
    <col min="9734" max="9734" width="13.85546875" style="193" customWidth="1"/>
    <col min="9735" max="9984" width="9.140625" style="193"/>
    <col min="9985" max="9985" width="3.5703125" style="193" bestFit="1" customWidth="1"/>
    <col min="9986" max="9986" width="46.140625" style="193" customWidth="1"/>
    <col min="9987" max="9987" width="6.5703125" style="193" customWidth="1"/>
    <col min="9988" max="9988" width="6.140625" style="193" customWidth="1"/>
    <col min="9989" max="9989" width="11.5703125" style="193" customWidth="1"/>
    <col min="9990" max="9990" width="13.85546875" style="193" customWidth="1"/>
    <col min="9991" max="10240" width="9.140625" style="193"/>
    <col min="10241" max="10241" width="3.5703125" style="193" bestFit="1" customWidth="1"/>
    <col min="10242" max="10242" width="46.140625" style="193" customWidth="1"/>
    <col min="10243" max="10243" width="6.5703125" style="193" customWidth="1"/>
    <col min="10244" max="10244" width="6.140625" style="193" customWidth="1"/>
    <col min="10245" max="10245" width="11.5703125" style="193" customWidth="1"/>
    <col min="10246" max="10246" width="13.85546875" style="193" customWidth="1"/>
    <col min="10247" max="10496" width="9.140625" style="193"/>
    <col min="10497" max="10497" width="3.5703125" style="193" bestFit="1" customWidth="1"/>
    <col min="10498" max="10498" width="46.140625" style="193" customWidth="1"/>
    <col min="10499" max="10499" width="6.5703125" style="193" customWidth="1"/>
    <col min="10500" max="10500" width="6.140625" style="193" customWidth="1"/>
    <col min="10501" max="10501" width="11.5703125" style="193" customWidth="1"/>
    <col min="10502" max="10502" width="13.85546875" style="193" customWidth="1"/>
    <col min="10503" max="10752" width="9.140625" style="193"/>
    <col min="10753" max="10753" width="3.5703125" style="193" bestFit="1" customWidth="1"/>
    <col min="10754" max="10754" width="46.140625" style="193" customWidth="1"/>
    <col min="10755" max="10755" width="6.5703125" style="193" customWidth="1"/>
    <col min="10756" max="10756" width="6.140625" style="193" customWidth="1"/>
    <col min="10757" max="10757" width="11.5703125" style="193" customWidth="1"/>
    <col min="10758" max="10758" width="13.85546875" style="193" customWidth="1"/>
    <col min="10759" max="11008" width="9.140625" style="193"/>
    <col min="11009" max="11009" width="3.5703125" style="193" bestFit="1" customWidth="1"/>
    <col min="11010" max="11010" width="46.140625" style="193" customWidth="1"/>
    <col min="11011" max="11011" width="6.5703125" style="193" customWidth="1"/>
    <col min="11012" max="11012" width="6.140625" style="193" customWidth="1"/>
    <col min="11013" max="11013" width="11.5703125" style="193" customWidth="1"/>
    <col min="11014" max="11014" width="13.85546875" style="193" customWidth="1"/>
    <col min="11015" max="11264" width="9.140625" style="193"/>
    <col min="11265" max="11265" width="3.5703125" style="193" bestFit="1" customWidth="1"/>
    <col min="11266" max="11266" width="46.140625" style="193" customWidth="1"/>
    <col min="11267" max="11267" width="6.5703125" style="193" customWidth="1"/>
    <col min="11268" max="11268" width="6.140625" style="193" customWidth="1"/>
    <col min="11269" max="11269" width="11.5703125" style="193" customWidth="1"/>
    <col min="11270" max="11270" width="13.85546875" style="193" customWidth="1"/>
    <col min="11271" max="11520" width="9.140625" style="193"/>
    <col min="11521" max="11521" width="3.5703125" style="193" bestFit="1" customWidth="1"/>
    <col min="11522" max="11522" width="46.140625" style="193" customWidth="1"/>
    <col min="11523" max="11523" width="6.5703125" style="193" customWidth="1"/>
    <col min="11524" max="11524" width="6.140625" style="193" customWidth="1"/>
    <col min="11525" max="11525" width="11.5703125" style="193" customWidth="1"/>
    <col min="11526" max="11526" width="13.85546875" style="193" customWidth="1"/>
    <col min="11527" max="11776" width="9.140625" style="193"/>
    <col min="11777" max="11777" width="3.5703125" style="193" bestFit="1" customWidth="1"/>
    <col min="11778" max="11778" width="46.140625" style="193" customWidth="1"/>
    <col min="11779" max="11779" width="6.5703125" style="193" customWidth="1"/>
    <col min="11780" max="11780" width="6.140625" style="193" customWidth="1"/>
    <col min="11781" max="11781" width="11.5703125" style="193" customWidth="1"/>
    <col min="11782" max="11782" width="13.85546875" style="193" customWidth="1"/>
    <col min="11783" max="12032" width="9.140625" style="193"/>
    <col min="12033" max="12033" width="3.5703125" style="193" bestFit="1" customWidth="1"/>
    <col min="12034" max="12034" width="46.140625" style="193" customWidth="1"/>
    <col min="12035" max="12035" width="6.5703125" style="193" customWidth="1"/>
    <col min="12036" max="12036" width="6.140625" style="193" customWidth="1"/>
    <col min="12037" max="12037" width="11.5703125" style="193" customWidth="1"/>
    <col min="12038" max="12038" width="13.85546875" style="193" customWidth="1"/>
    <col min="12039" max="12288" width="9.140625" style="193"/>
    <col min="12289" max="12289" width="3.5703125" style="193" bestFit="1" customWidth="1"/>
    <col min="12290" max="12290" width="46.140625" style="193" customWidth="1"/>
    <col min="12291" max="12291" width="6.5703125" style="193" customWidth="1"/>
    <col min="12292" max="12292" width="6.140625" style="193" customWidth="1"/>
    <col min="12293" max="12293" width="11.5703125" style="193" customWidth="1"/>
    <col min="12294" max="12294" width="13.85546875" style="193" customWidth="1"/>
    <col min="12295" max="12544" width="9.140625" style="193"/>
    <col min="12545" max="12545" width="3.5703125" style="193" bestFit="1" customWidth="1"/>
    <col min="12546" max="12546" width="46.140625" style="193" customWidth="1"/>
    <col min="12547" max="12547" width="6.5703125" style="193" customWidth="1"/>
    <col min="12548" max="12548" width="6.140625" style="193" customWidth="1"/>
    <col min="12549" max="12549" width="11.5703125" style="193" customWidth="1"/>
    <col min="12550" max="12550" width="13.85546875" style="193" customWidth="1"/>
    <col min="12551" max="12800" width="9.140625" style="193"/>
    <col min="12801" max="12801" width="3.5703125" style="193" bestFit="1" customWidth="1"/>
    <col min="12802" max="12802" width="46.140625" style="193" customWidth="1"/>
    <col min="12803" max="12803" width="6.5703125" style="193" customWidth="1"/>
    <col min="12804" max="12804" width="6.140625" style="193" customWidth="1"/>
    <col min="12805" max="12805" width="11.5703125" style="193" customWidth="1"/>
    <col min="12806" max="12806" width="13.85546875" style="193" customWidth="1"/>
    <col min="12807" max="13056" width="9.140625" style="193"/>
    <col min="13057" max="13057" width="3.5703125" style="193" bestFit="1" customWidth="1"/>
    <col min="13058" max="13058" width="46.140625" style="193" customWidth="1"/>
    <col min="13059" max="13059" width="6.5703125" style="193" customWidth="1"/>
    <col min="13060" max="13060" width="6.140625" style="193" customWidth="1"/>
    <col min="13061" max="13061" width="11.5703125" style="193" customWidth="1"/>
    <col min="13062" max="13062" width="13.85546875" style="193" customWidth="1"/>
    <col min="13063" max="13312" width="9.140625" style="193"/>
    <col min="13313" max="13313" width="3.5703125" style="193" bestFit="1" customWidth="1"/>
    <col min="13314" max="13314" width="46.140625" style="193" customWidth="1"/>
    <col min="13315" max="13315" width="6.5703125" style="193" customWidth="1"/>
    <col min="13316" max="13316" width="6.140625" style="193" customWidth="1"/>
    <col min="13317" max="13317" width="11.5703125" style="193" customWidth="1"/>
    <col min="13318" max="13318" width="13.85546875" style="193" customWidth="1"/>
    <col min="13319" max="13568" width="9.140625" style="193"/>
    <col min="13569" max="13569" width="3.5703125" style="193" bestFit="1" customWidth="1"/>
    <col min="13570" max="13570" width="46.140625" style="193" customWidth="1"/>
    <col min="13571" max="13571" width="6.5703125" style="193" customWidth="1"/>
    <col min="13572" max="13572" width="6.140625" style="193" customWidth="1"/>
    <col min="13573" max="13573" width="11.5703125" style="193" customWidth="1"/>
    <col min="13574" max="13574" width="13.85546875" style="193" customWidth="1"/>
    <col min="13575" max="13824" width="9.140625" style="193"/>
    <col min="13825" max="13825" width="3.5703125" style="193" bestFit="1" customWidth="1"/>
    <col min="13826" max="13826" width="46.140625" style="193" customWidth="1"/>
    <col min="13827" max="13827" width="6.5703125" style="193" customWidth="1"/>
    <col min="13828" max="13828" width="6.140625" style="193" customWidth="1"/>
    <col min="13829" max="13829" width="11.5703125" style="193" customWidth="1"/>
    <col min="13830" max="13830" width="13.85546875" style="193" customWidth="1"/>
    <col min="13831" max="14080" width="9.140625" style="193"/>
    <col min="14081" max="14081" width="3.5703125" style="193" bestFit="1" customWidth="1"/>
    <col min="14082" max="14082" width="46.140625" style="193" customWidth="1"/>
    <col min="14083" max="14083" width="6.5703125" style="193" customWidth="1"/>
    <col min="14084" max="14084" width="6.140625" style="193" customWidth="1"/>
    <col min="14085" max="14085" width="11.5703125" style="193" customWidth="1"/>
    <col min="14086" max="14086" width="13.85546875" style="193" customWidth="1"/>
    <col min="14087" max="14336" width="9.140625" style="193"/>
    <col min="14337" max="14337" width="3.5703125" style="193" bestFit="1" customWidth="1"/>
    <col min="14338" max="14338" width="46.140625" style="193" customWidth="1"/>
    <col min="14339" max="14339" width="6.5703125" style="193" customWidth="1"/>
    <col min="14340" max="14340" width="6.140625" style="193" customWidth="1"/>
    <col min="14341" max="14341" width="11.5703125" style="193" customWidth="1"/>
    <col min="14342" max="14342" width="13.85546875" style="193" customWidth="1"/>
    <col min="14343" max="14592" width="9.140625" style="193"/>
    <col min="14593" max="14593" width="3.5703125" style="193" bestFit="1" customWidth="1"/>
    <col min="14594" max="14594" width="46.140625" style="193" customWidth="1"/>
    <col min="14595" max="14595" width="6.5703125" style="193" customWidth="1"/>
    <col min="14596" max="14596" width="6.140625" style="193" customWidth="1"/>
    <col min="14597" max="14597" width="11.5703125" style="193" customWidth="1"/>
    <col min="14598" max="14598" width="13.85546875" style="193" customWidth="1"/>
    <col min="14599" max="14848" width="9.140625" style="193"/>
    <col min="14849" max="14849" width="3.5703125" style="193" bestFit="1" customWidth="1"/>
    <col min="14850" max="14850" width="46.140625" style="193" customWidth="1"/>
    <col min="14851" max="14851" width="6.5703125" style="193" customWidth="1"/>
    <col min="14852" max="14852" width="6.140625" style="193" customWidth="1"/>
    <col min="14853" max="14853" width="11.5703125" style="193" customWidth="1"/>
    <col min="14854" max="14854" width="13.85546875" style="193" customWidth="1"/>
    <col min="14855" max="15104" width="9.140625" style="193"/>
    <col min="15105" max="15105" width="3.5703125" style="193" bestFit="1" customWidth="1"/>
    <col min="15106" max="15106" width="46.140625" style="193" customWidth="1"/>
    <col min="15107" max="15107" width="6.5703125" style="193" customWidth="1"/>
    <col min="15108" max="15108" width="6.140625" style="193" customWidth="1"/>
    <col min="15109" max="15109" width="11.5703125" style="193" customWidth="1"/>
    <col min="15110" max="15110" width="13.85546875" style="193" customWidth="1"/>
    <col min="15111" max="15360" width="9.140625" style="193"/>
    <col min="15361" max="15361" width="3.5703125" style="193" bestFit="1" customWidth="1"/>
    <col min="15362" max="15362" width="46.140625" style="193" customWidth="1"/>
    <col min="15363" max="15363" width="6.5703125" style="193" customWidth="1"/>
    <col min="15364" max="15364" width="6.140625" style="193" customWidth="1"/>
    <col min="15365" max="15365" width="11.5703125" style="193" customWidth="1"/>
    <col min="15366" max="15366" width="13.85546875" style="193" customWidth="1"/>
    <col min="15367" max="15616" width="9.140625" style="193"/>
    <col min="15617" max="15617" width="3.5703125" style="193" bestFit="1" customWidth="1"/>
    <col min="15618" max="15618" width="46.140625" style="193" customWidth="1"/>
    <col min="15619" max="15619" width="6.5703125" style="193" customWidth="1"/>
    <col min="15620" max="15620" width="6.140625" style="193" customWidth="1"/>
    <col min="15621" max="15621" width="11.5703125" style="193" customWidth="1"/>
    <col min="15622" max="15622" width="13.85546875" style="193" customWidth="1"/>
    <col min="15623" max="15872" width="9.140625" style="193"/>
    <col min="15873" max="15873" width="3.5703125" style="193" bestFit="1" customWidth="1"/>
    <col min="15874" max="15874" width="46.140625" style="193" customWidth="1"/>
    <col min="15875" max="15875" width="6.5703125" style="193" customWidth="1"/>
    <col min="15876" max="15876" width="6.140625" style="193" customWidth="1"/>
    <col min="15877" max="15877" width="11.5703125" style="193" customWidth="1"/>
    <col min="15878" max="15878" width="13.85546875" style="193" customWidth="1"/>
    <col min="15879" max="16128" width="9.140625" style="193"/>
    <col min="16129" max="16129" width="3.5703125" style="193" bestFit="1" customWidth="1"/>
    <col min="16130" max="16130" width="46.140625" style="193" customWidth="1"/>
    <col min="16131" max="16131" width="6.5703125" style="193" customWidth="1"/>
    <col min="16132" max="16132" width="6.140625" style="193" customWidth="1"/>
    <col min="16133" max="16133" width="11.5703125" style="193" customWidth="1"/>
    <col min="16134" max="16134" width="13.85546875" style="193" customWidth="1"/>
    <col min="16135" max="16384" width="9.140625" style="193"/>
  </cols>
  <sheetData>
    <row r="1" spans="1:9" ht="15.75" x14ac:dyDescent="0.25">
      <c r="A1" s="98" t="s">
        <v>99</v>
      </c>
      <c r="B1" s="99" t="s">
        <v>100</v>
      </c>
    </row>
    <row r="3" spans="1:9" ht="195" customHeight="1" x14ac:dyDescent="0.25">
      <c r="A3" s="195"/>
      <c r="B3" s="196" t="s">
        <v>286</v>
      </c>
    </row>
    <row r="4" spans="1:9" s="229" customFormat="1" x14ac:dyDescent="0.25">
      <c r="A4" s="237"/>
      <c r="B4" s="224"/>
      <c r="C4" s="231"/>
      <c r="D4" s="235"/>
      <c r="E4" s="235"/>
      <c r="F4" s="379"/>
      <c r="H4" s="238"/>
    </row>
    <row r="5" spans="1:9" s="229" customFormat="1" ht="71.25" x14ac:dyDescent="0.25">
      <c r="A5" s="237">
        <v>1</v>
      </c>
      <c r="B5" s="239" t="s">
        <v>101</v>
      </c>
      <c r="C5" s="231"/>
      <c r="D5" s="235"/>
      <c r="E5" s="235"/>
      <c r="F5" s="380"/>
      <c r="H5" s="238"/>
    </row>
    <row r="6" spans="1:9" x14ac:dyDescent="0.25">
      <c r="B6" s="241"/>
      <c r="C6" s="227" t="s">
        <v>102</v>
      </c>
      <c r="D6" s="232">
        <v>1</v>
      </c>
      <c r="E6" s="349"/>
      <c r="F6" s="378">
        <f>D6*E6</f>
        <v>0</v>
      </c>
    </row>
    <row r="7" spans="1:9" ht="85.5" customHeight="1" x14ac:dyDescent="0.25">
      <c r="A7" s="190">
        <v>2</v>
      </c>
      <c r="B7" s="242" t="s">
        <v>103</v>
      </c>
      <c r="D7" s="243"/>
      <c r="H7" s="246"/>
      <c r="I7" s="191"/>
    </row>
    <row r="8" spans="1:9" x14ac:dyDescent="0.25">
      <c r="B8" s="244" t="s">
        <v>104</v>
      </c>
      <c r="C8" s="227" t="s">
        <v>105</v>
      </c>
      <c r="D8" s="243">
        <v>45</v>
      </c>
      <c r="E8" s="349"/>
      <c r="F8" s="378">
        <f>D8*E8</f>
        <v>0</v>
      </c>
    </row>
    <row r="9" spans="1:9" x14ac:dyDescent="0.25">
      <c r="B9" s="245"/>
      <c r="D9" s="243"/>
    </row>
    <row r="10" spans="1:9" ht="86.25" x14ac:dyDescent="0.25">
      <c r="A10" s="190">
        <v>3</v>
      </c>
      <c r="B10" s="244" t="s">
        <v>106</v>
      </c>
      <c r="D10" s="243"/>
      <c r="H10" s="246"/>
      <c r="I10" s="191"/>
    </row>
    <row r="11" spans="1:9" x14ac:dyDescent="0.25">
      <c r="B11" s="244" t="s">
        <v>107</v>
      </c>
      <c r="C11" s="227" t="s">
        <v>105</v>
      </c>
      <c r="D11" s="243">
        <v>45</v>
      </c>
      <c r="E11" s="349"/>
      <c r="F11" s="378">
        <f>D11*E11</f>
        <v>0</v>
      </c>
    </row>
    <row r="12" spans="1:9" x14ac:dyDescent="0.25">
      <c r="B12" s="244"/>
      <c r="D12" s="243"/>
    </row>
    <row r="13" spans="1:9" ht="72" x14ac:dyDescent="0.25">
      <c r="A13" s="190">
        <v>4</v>
      </c>
      <c r="B13" s="242" t="s">
        <v>108</v>
      </c>
      <c r="D13" s="243"/>
      <c r="H13" s="246"/>
      <c r="I13" s="191"/>
    </row>
    <row r="14" spans="1:9" x14ac:dyDescent="0.25">
      <c r="B14" s="244" t="s">
        <v>109</v>
      </c>
      <c r="C14" s="227" t="s">
        <v>105</v>
      </c>
      <c r="D14" s="243">
        <v>45</v>
      </c>
      <c r="E14" s="349"/>
      <c r="F14" s="378">
        <f>D14*E14</f>
        <v>0</v>
      </c>
    </row>
    <row r="15" spans="1:9" x14ac:dyDescent="0.25">
      <c r="B15" s="244"/>
      <c r="D15" s="243"/>
      <c r="E15" s="247"/>
    </row>
    <row r="16" spans="1:9" x14ac:dyDescent="0.25">
      <c r="B16" s="265"/>
      <c r="E16" s="247"/>
      <c r="H16" s="249"/>
    </row>
    <row r="17" spans="1:9" ht="28.5" x14ac:dyDescent="0.25">
      <c r="A17" s="190">
        <v>5</v>
      </c>
      <c r="B17" s="248" t="s">
        <v>110</v>
      </c>
      <c r="C17" s="193"/>
      <c r="D17" s="193"/>
      <c r="E17" s="193"/>
      <c r="F17" s="381"/>
      <c r="H17" s="246"/>
      <c r="I17" s="191"/>
    </row>
    <row r="18" spans="1:9" x14ac:dyDescent="0.25">
      <c r="B18" s="248"/>
      <c r="C18" s="227" t="s">
        <v>102</v>
      </c>
      <c r="D18" s="232">
        <v>1</v>
      </c>
      <c r="E18" s="349"/>
      <c r="F18" s="378">
        <f>D18*E18</f>
        <v>0</v>
      </c>
    </row>
    <row r="19" spans="1:9" x14ac:dyDescent="0.25">
      <c r="B19" s="265" t="s">
        <v>111</v>
      </c>
      <c r="E19" s="247"/>
    </row>
    <row r="20" spans="1:9" ht="28.5" x14ac:dyDescent="0.25">
      <c r="A20" s="190">
        <v>6</v>
      </c>
      <c r="B20" s="248" t="s">
        <v>112</v>
      </c>
      <c r="C20" s="193"/>
      <c r="D20" s="193"/>
      <c r="E20" s="193"/>
      <c r="F20" s="381"/>
      <c r="H20" s="246"/>
      <c r="I20" s="191"/>
    </row>
    <row r="21" spans="1:9" x14ac:dyDescent="0.25">
      <c r="B21" s="248"/>
      <c r="C21" s="227" t="s">
        <v>102</v>
      </c>
      <c r="D21" s="232">
        <v>1</v>
      </c>
      <c r="E21" s="349"/>
      <c r="F21" s="378">
        <f>D21*E21</f>
        <v>0</v>
      </c>
    </row>
    <row r="22" spans="1:9" x14ac:dyDescent="0.25">
      <c r="A22" s="266"/>
      <c r="B22" s="251"/>
      <c r="C22" s="252"/>
      <c r="D22" s="253"/>
      <c r="E22" s="253"/>
      <c r="F22" s="382"/>
    </row>
    <row r="23" spans="1:9" x14ac:dyDescent="0.25">
      <c r="B23" s="254" t="s">
        <v>113</v>
      </c>
      <c r="F23" s="383">
        <f>SUM(F6:F21)</f>
        <v>0</v>
      </c>
    </row>
    <row r="24" spans="1:9" x14ac:dyDescent="0.25">
      <c r="B24" s="254"/>
    </row>
  </sheetData>
  <sheetProtection password="E8FD" sheet="1" objects="1" scenarios="1"/>
  <pageMargins left="0.9055118110236221" right="0.31496062992125984" top="0.94488188976377963" bottom="0.94488188976377963" header="0.31496062992125984" footer="0.31496062992125984"/>
  <pageSetup paperSize="9" orientation="portrait" r:id="rId1"/>
  <headerFooter>
    <oddHeader>&amp;COŠPP, telovadnica Muta</oddHeader>
    <oddFooter>&amp;C&amp;A&amp;R&amp;P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zoomScaleNormal="100" zoomScaleSheetLayoutView="100" workbookViewId="0">
      <selection activeCell="B8" sqref="B8"/>
    </sheetView>
  </sheetViews>
  <sheetFormatPr defaultRowHeight="15" x14ac:dyDescent="0.25"/>
  <cols>
    <col min="1" max="1" width="3.5703125" style="190" bestFit="1" customWidth="1"/>
    <col min="2" max="2" width="47.42578125" style="227" customWidth="1"/>
    <col min="3" max="3" width="6.5703125" style="191" customWidth="1"/>
    <col min="4" max="4" width="6.140625" style="191" customWidth="1"/>
    <col min="5" max="5" width="11.5703125" style="191" customWidth="1"/>
    <col min="6" max="6" width="13.85546875" style="384" customWidth="1"/>
    <col min="7" max="7" width="9.140625" style="193"/>
    <col min="8" max="8" width="12.85546875" style="194" customWidth="1"/>
    <col min="9" max="9" width="3.28515625" style="193" customWidth="1"/>
    <col min="10" max="256" width="9.140625" style="193"/>
    <col min="257" max="257" width="3.5703125" style="193" bestFit="1" customWidth="1"/>
    <col min="258" max="258" width="46.140625" style="193" customWidth="1"/>
    <col min="259" max="259" width="6.5703125" style="193" customWidth="1"/>
    <col min="260" max="260" width="6.140625" style="193" customWidth="1"/>
    <col min="261" max="261" width="11.5703125" style="193" customWidth="1"/>
    <col min="262" max="262" width="13.85546875" style="193" customWidth="1"/>
    <col min="263" max="512" width="9.140625" style="193"/>
    <col min="513" max="513" width="3.5703125" style="193" bestFit="1" customWidth="1"/>
    <col min="514" max="514" width="46.140625" style="193" customWidth="1"/>
    <col min="515" max="515" width="6.5703125" style="193" customWidth="1"/>
    <col min="516" max="516" width="6.140625" style="193" customWidth="1"/>
    <col min="517" max="517" width="11.5703125" style="193" customWidth="1"/>
    <col min="518" max="518" width="13.85546875" style="193" customWidth="1"/>
    <col min="519" max="768" width="9.140625" style="193"/>
    <col min="769" max="769" width="3.5703125" style="193" bestFit="1" customWidth="1"/>
    <col min="770" max="770" width="46.140625" style="193" customWidth="1"/>
    <col min="771" max="771" width="6.5703125" style="193" customWidth="1"/>
    <col min="772" max="772" width="6.140625" style="193" customWidth="1"/>
    <col min="773" max="773" width="11.5703125" style="193" customWidth="1"/>
    <col min="774" max="774" width="13.85546875" style="193" customWidth="1"/>
    <col min="775" max="1024" width="9.140625" style="193"/>
    <col min="1025" max="1025" width="3.5703125" style="193" bestFit="1" customWidth="1"/>
    <col min="1026" max="1026" width="46.140625" style="193" customWidth="1"/>
    <col min="1027" max="1027" width="6.5703125" style="193" customWidth="1"/>
    <col min="1028" max="1028" width="6.140625" style="193" customWidth="1"/>
    <col min="1029" max="1029" width="11.5703125" style="193" customWidth="1"/>
    <col min="1030" max="1030" width="13.85546875" style="193" customWidth="1"/>
    <col min="1031" max="1280" width="9.140625" style="193"/>
    <col min="1281" max="1281" width="3.5703125" style="193" bestFit="1" customWidth="1"/>
    <col min="1282" max="1282" width="46.140625" style="193" customWidth="1"/>
    <col min="1283" max="1283" width="6.5703125" style="193" customWidth="1"/>
    <col min="1284" max="1284" width="6.140625" style="193" customWidth="1"/>
    <col min="1285" max="1285" width="11.5703125" style="193" customWidth="1"/>
    <col min="1286" max="1286" width="13.85546875" style="193" customWidth="1"/>
    <col min="1287" max="1536" width="9.140625" style="193"/>
    <col min="1537" max="1537" width="3.5703125" style="193" bestFit="1" customWidth="1"/>
    <col min="1538" max="1538" width="46.140625" style="193" customWidth="1"/>
    <col min="1539" max="1539" width="6.5703125" style="193" customWidth="1"/>
    <col min="1540" max="1540" width="6.140625" style="193" customWidth="1"/>
    <col min="1541" max="1541" width="11.5703125" style="193" customWidth="1"/>
    <col min="1542" max="1542" width="13.85546875" style="193" customWidth="1"/>
    <col min="1543" max="1792" width="9.140625" style="193"/>
    <col min="1793" max="1793" width="3.5703125" style="193" bestFit="1" customWidth="1"/>
    <col min="1794" max="1794" width="46.140625" style="193" customWidth="1"/>
    <col min="1795" max="1795" width="6.5703125" style="193" customWidth="1"/>
    <col min="1796" max="1796" width="6.140625" style="193" customWidth="1"/>
    <col min="1797" max="1797" width="11.5703125" style="193" customWidth="1"/>
    <col min="1798" max="1798" width="13.85546875" style="193" customWidth="1"/>
    <col min="1799" max="2048" width="9.140625" style="193"/>
    <col min="2049" max="2049" width="3.5703125" style="193" bestFit="1" customWidth="1"/>
    <col min="2050" max="2050" width="46.140625" style="193" customWidth="1"/>
    <col min="2051" max="2051" width="6.5703125" style="193" customWidth="1"/>
    <col min="2052" max="2052" width="6.140625" style="193" customWidth="1"/>
    <col min="2053" max="2053" width="11.5703125" style="193" customWidth="1"/>
    <col min="2054" max="2054" width="13.85546875" style="193" customWidth="1"/>
    <col min="2055" max="2304" width="9.140625" style="193"/>
    <col min="2305" max="2305" width="3.5703125" style="193" bestFit="1" customWidth="1"/>
    <col min="2306" max="2306" width="46.140625" style="193" customWidth="1"/>
    <col min="2307" max="2307" width="6.5703125" style="193" customWidth="1"/>
    <col min="2308" max="2308" width="6.140625" style="193" customWidth="1"/>
    <col min="2309" max="2309" width="11.5703125" style="193" customWidth="1"/>
    <col min="2310" max="2310" width="13.85546875" style="193" customWidth="1"/>
    <col min="2311" max="2560" width="9.140625" style="193"/>
    <col min="2561" max="2561" width="3.5703125" style="193" bestFit="1" customWidth="1"/>
    <col min="2562" max="2562" width="46.140625" style="193" customWidth="1"/>
    <col min="2563" max="2563" width="6.5703125" style="193" customWidth="1"/>
    <col min="2564" max="2564" width="6.140625" style="193" customWidth="1"/>
    <col min="2565" max="2565" width="11.5703125" style="193" customWidth="1"/>
    <col min="2566" max="2566" width="13.85546875" style="193" customWidth="1"/>
    <col min="2567" max="2816" width="9.140625" style="193"/>
    <col min="2817" max="2817" width="3.5703125" style="193" bestFit="1" customWidth="1"/>
    <col min="2818" max="2818" width="46.140625" style="193" customWidth="1"/>
    <col min="2819" max="2819" width="6.5703125" style="193" customWidth="1"/>
    <col min="2820" max="2820" width="6.140625" style="193" customWidth="1"/>
    <col min="2821" max="2821" width="11.5703125" style="193" customWidth="1"/>
    <col min="2822" max="2822" width="13.85546875" style="193" customWidth="1"/>
    <col min="2823" max="3072" width="9.140625" style="193"/>
    <col min="3073" max="3073" width="3.5703125" style="193" bestFit="1" customWidth="1"/>
    <col min="3074" max="3074" width="46.140625" style="193" customWidth="1"/>
    <col min="3075" max="3075" width="6.5703125" style="193" customWidth="1"/>
    <col min="3076" max="3076" width="6.140625" style="193" customWidth="1"/>
    <col min="3077" max="3077" width="11.5703125" style="193" customWidth="1"/>
    <col min="3078" max="3078" width="13.85546875" style="193" customWidth="1"/>
    <col min="3079" max="3328" width="9.140625" style="193"/>
    <col min="3329" max="3329" width="3.5703125" style="193" bestFit="1" customWidth="1"/>
    <col min="3330" max="3330" width="46.140625" style="193" customWidth="1"/>
    <col min="3331" max="3331" width="6.5703125" style="193" customWidth="1"/>
    <col min="3332" max="3332" width="6.140625" style="193" customWidth="1"/>
    <col min="3333" max="3333" width="11.5703125" style="193" customWidth="1"/>
    <col min="3334" max="3334" width="13.85546875" style="193" customWidth="1"/>
    <col min="3335" max="3584" width="9.140625" style="193"/>
    <col min="3585" max="3585" width="3.5703125" style="193" bestFit="1" customWidth="1"/>
    <col min="3586" max="3586" width="46.140625" style="193" customWidth="1"/>
    <col min="3587" max="3587" width="6.5703125" style="193" customWidth="1"/>
    <col min="3588" max="3588" width="6.140625" style="193" customWidth="1"/>
    <col min="3589" max="3589" width="11.5703125" style="193" customWidth="1"/>
    <col min="3590" max="3590" width="13.85546875" style="193" customWidth="1"/>
    <col min="3591" max="3840" width="9.140625" style="193"/>
    <col min="3841" max="3841" width="3.5703125" style="193" bestFit="1" customWidth="1"/>
    <col min="3842" max="3842" width="46.140625" style="193" customWidth="1"/>
    <col min="3843" max="3843" width="6.5703125" style="193" customWidth="1"/>
    <col min="3844" max="3844" width="6.140625" style="193" customWidth="1"/>
    <col min="3845" max="3845" width="11.5703125" style="193" customWidth="1"/>
    <col min="3846" max="3846" width="13.85546875" style="193" customWidth="1"/>
    <col min="3847" max="4096" width="9.140625" style="193"/>
    <col min="4097" max="4097" width="3.5703125" style="193" bestFit="1" customWidth="1"/>
    <col min="4098" max="4098" width="46.140625" style="193" customWidth="1"/>
    <col min="4099" max="4099" width="6.5703125" style="193" customWidth="1"/>
    <col min="4100" max="4100" width="6.140625" style="193" customWidth="1"/>
    <col min="4101" max="4101" width="11.5703125" style="193" customWidth="1"/>
    <col min="4102" max="4102" width="13.85546875" style="193" customWidth="1"/>
    <col min="4103" max="4352" width="9.140625" style="193"/>
    <col min="4353" max="4353" width="3.5703125" style="193" bestFit="1" customWidth="1"/>
    <col min="4354" max="4354" width="46.140625" style="193" customWidth="1"/>
    <col min="4355" max="4355" width="6.5703125" style="193" customWidth="1"/>
    <col min="4356" max="4356" width="6.140625" style="193" customWidth="1"/>
    <col min="4357" max="4357" width="11.5703125" style="193" customWidth="1"/>
    <col min="4358" max="4358" width="13.85546875" style="193" customWidth="1"/>
    <col min="4359" max="4608" width="9.140625" style="193"/>
    <col min="4609" max="4609" width="3.5703125" style="193" bestFit="1" customWidth="1"/>
    <col min="4610" max="4610" width="46.140625" style="193" customWidth="1"/>
    <col min="4611" max="4611" width="6.5703125" style="193" customWidth="1"/>
    <col min="4612" max="4612" width="6.140625" style="193" customWidth="1"/>
    <col min="4613" max="4613" width="11.5703125" style="193" customWidth="1"/>
    <col min="4614" max="4614" width="13.85546875" style="193" customWidth="1"/>
    <col min="4615" max="4864" width="9.140625" style="193"/>
    <col min="4865" max="4865" width="3.5703125" style="193" bestFit="1" customWidth="1"/>
    <col min="4866" max="4866" width="46.140625" style="193" customWidth="1"/>
    <col min="4867" max="4867" width="6.5703125" style="193" customWidth="1"/>
    <col min="4868" max="4868" width="6.140625" style="193" customWidth="1"/>
    <col min="4869" max="4869" width="11.5703125" style="193" customWidth="1"/>
    <col min="4870" max="4870" width="13.85546875" style="193" customWidth="1"/>
    <col min="4871" max="5120" width="9.140625" style="193"/>
    <col min="5121" max="5121" width="3.5703125" style="193" bestFit="1" customWidth="1"/>
    <col min="5122" max="5122" width="46.140625" style="193" customWidth="1"/>
    <col min="5123" max="5123" width="6.5703125" style="193" customWidth="1"/>
    <col min="5124" max="5124" width="6.140625" style="193" customWidth="1"/>
    <col min="5125" max="5125" width="11.5703125" style="193" customWidth="1"/>
    <col min="5126" max="5126" width="13.85546875" style="193" customWidth="1"/>
    <col min="5127" max="5376" width="9.140625" style="193"/>
    <col min="5377" max="5377" width="3.5703125" style="193" bestFit="1" customWidth="1"/>
    <col min="5378" max="5378" width="46.140625" style="193" customWidth="1"/>
    <col min="5379" max="5379" width="6.5703125" style="193" customWidth="1"/>
    <col min="5380" max="5380" width="6.140625" style="193" customWidth="1"/>
    <col min="5381" max="5381" width="11.5703125" style="193" customWidth="1"/>
    <col min="5382" max="5382" width="13.85546875" style="193" customWidth="1"/>
    <col min="5383" max="5632" width="9.140625" style="193"/>
    <col min="5633" max="5633" width="3.5703125" style="193" bestFit="1" customWidth="1"/>
    <col min="5634" max="5634" width="46.140625" style="193" customWidth="1"/>
    <col min="5635" max="5635" width="6.5703125" style="193" customWidth="1"/>
    <col min="5636" max="5636" width="6.140625" style="193" customWidth="1"/>
    <col min="5637" max="5637" width="11.5703125" style="193" customWidth="1"/>
    <col min="5638" max="5638" width="13.85546875" style="193" customWidth="1"/>
    <col min="5639" max="5888" width="9.140625" style="193"/>
    <col min="5889" max="5889" width="3.5703125" style="193" bestFit="1" customWidth="1"/>
    <col min="5890" max="5890" width="46.140625" style="193" customWidth="1"/>
    <col min="5891" max="5891" width="6.5703125" style="193" customWidth="1"/>
    <col min="5892" max="5892" width="6.140625" style="193" customWidth="1"/>
    <col min="5893" max="5893" width="11.5703125" style="193" customWidth="1"/>
    <col min="5894" max="5894" width="13.85546875" style="193" customWidth="1"/>
    <col min="5895" max="6144" width="9.140625" style="193"/>
    <col min="6145" max="6145" width="3.5703125" style="193" bestFit="1" customWidth="1"/>
    <col min="6146" max="6146" width="46.140625" style="193" customWidth="1"/>
    <col min="6147" max="6147" width="6.5703125" style="193" customWidth="1"/>
    <col min="6148" max="6148" width="6.140625" style="193" customWidth="1"/>
    <col min="6149" max="6149" width="11.5703125" style="193" customWidth="1"/>
    <col min="6150" max="6150" width="13.85546875" style="193" customWidth="1"/>
    <col min="6151" max="6400" width="9.140625" style="193"/>
    <col min="6401" max="6401" width="3.5703125" style="193" bestFit="1" customWidth="1"/>
    <col min="6402" max="6402" width="46.140625" style="193" customWidth="1"/>
    <col min="6403" max="6403" width="6.5703125" style="193" customWidth="1"/>
    <col min="6404" max="6404" width="6.140625" style="193" customWidth="1"/>
    <col min="6405" max="6405" width="11.5703125" style="193" customWidth="1"/>
    <col min="6406" max="6406" width="13.85546875" style="193" customWidth="1"/>
    <col min="6407" max="6656" width="9.140625" style="193"/>
    <col min="6657" max="6657" width="3.5703125" style="193" bestFit="1" customWidth="1"/>
    <col min="6658" max="6658" width="46.140625" style="193" customWidth="1"/>
    <col min="6659" max="6659" width="6.5703125" style="193" customWidth="1"/>
    <col min="6660" max="6660" width="6.140625" style="193" customWidth="1"/>
    <col min="6661" max="6661" width="11.5703125" style="193" customWidth="1"/>
    <col min="6662" max="6662" width="13.85546875" style="193" customWidth="1"/>
    <col min="6663" max="6912" width="9.140625" style="193"/>
    <col min="6913" max="6913" width="3.5703125" style="193" bestFit="1" customWidth="1"/>
    <col min="6914" max="6914" width="46.140625" style="193" customWidth="1"/>
    <col min="6915" max="6915" width="6.5703125" style="193" customWidth="1"/>
    <col min="6916" max="6916" width="6.140625" style="193" customWidth="1"/>
    <col min="6917" max="6917" width="11.5703125" style="193" customWidth="1"/>
    <col min="6918" max="6918" width="13.85546875" style="193" customWidth="1"/>
    <col min="6919" max="7168" width="9.140625" style="193"/>
    <col min="7169" max="7169" width="3.5703125" style="193" bestFit="1" customWidth="1"/>
    <col min="7170" max="7170" width="46.140625" style="193" customWidth="1"/>
    <col min="7171" max="7171" width="6.5703125" style="193" customWidth="1"/>
    <col min="7172" max="7172" width="6.140625" style="193" customWidth="1"/>
    <col min="7173" max="7173" width="11.5703125" style="193" customWidth="1"/>
    <col min="7174" max="7174" width="13.85546875" style="193" customWidth="1"/>
    <col min="7175" max="7424" width="9.140625" style="193"/>
    <col min="7425" max="7425" width="3.5703125" style="193" bestFit="1" customWidth="1"/>
    <col min="7426" max="7426" width="46.140625" style="193" customWidth="1"/>
    <col min="7427" max="7427" width="6.5703125" style="193" customWidth="1"/>
    <col min="7428" max="7428" width="6.140625" style="193" customWidth="1"/>
    <col min="7429" max="7429" width="11.5703125" style="193" customWidth="1"/>
    <col min="7430" max="7430" width="13.85546875" style="193" customWidth="1"/>
    <col min="7431" max="7680" width="9.140625" style="193"/>
    <col min="7681" max="7681" width="3.5703125" style="193" bestFit="1" customWidth="1"/>
    <col min="7682" max="7682" width="46.140625" style="193" customWidth="1"/>
    <col min="7683" max="7683" width="6.5703125" style="193" customWidth="1"/>
    <col min="7684" max="7684" width="6.140625" style="193" customWidth="1"/>
    <col min="7685" max="7685" width="11.5703125" style="193" customWidth="1"/>
    <col min="7686" max="7686" width="13.85546875" style="193" customWidth="1"/>
    <col min="7687" max="7936" width="9.140625" style="193"/>
    <col min="7937" max="7937" width="3.5703125" style="193" bestFit="1" customWidth="1"/>
    <col min="7938" max="7938" width="46.140625" style="193" customWidth="1"/>
    <col min="7939" max="7939" width="6.5703125" style="193" customWidth="1"/>
    <col min="7940" max="7940" width="6.140625" style="193" customWidth="1"/>
    <col min="7941" max="7941" width="11.5703125" style="193" customWidth="1"/>
    <col min="7942" max="7942" width="13.85546875" style="193" customWidth="1"/>
    <col min="7943" max="8192" width="9.140625" style="193"/>
    <col min="8193" max="8193" width="3.5703125" style="193" bestFit="1" customWidth="1"/>
    <col min="8194" max="8194" width="46.140625" style="193" customWidth="1"/>
    <col min="8195" max="8195" width="6.5703125" style="193" customWidth="1"/>
    <col min="8196" max="8196" width="6.140625" style="193" customWidth="1"/>
    <col min="8197" max="8197" width="11.5703125" style="193" customWidth="1"/>
    <col min="8198" max="8198" width="13.85546875" style="193" customWidth="1"/>
    <col min="8199" max="8448" width="9.140625" style="193"/>
    <col min="8449" max="8449" width="3.5703125" style="193" bestFit="1" customWidth="1"/>
    <col min="8450" max="8450" width="46.140625" style="193" customWidth="1"/>
    <col min="8451" max="8451" width="6.5703125" style="193" customWidth="1"/>
    <col min="8452" max="8452" width="6.140625" style="193" customWidth="1"/>
    <col min="8453" max="8453" width="11.5703125" style="193" customWidth="1"/>
    <col min="8454" max="8454" width="13.85546875" style="193" customWidth="1"/>
    <col min="8455" max="8704" width="9.140625" style="193"/>
    <col min="8705" max="8705" width="3.5703125" style="193" bestFit="1" customWidth="1"/>
    <col min="8706" max="8706" width="46.140625" style="193" customWidth="1"/>
    <col min="8707" max="8707" width="6.5703125" style="193" customWidth="1"/>
    <col min="8708" max="8708" width="6.140625" style="193" customWidth="1"/>
    <col min="8709" max="8709" width="11.5703125" style="193" customWidth="1"/>
    <col min="8710" max="8710" width="13.85546875" style="193" customWidth="1"/>
    <col min="8711" max="8960" width="9.140625" style="193"/>
    <col min="8961" max="8961" width="3.5703125" style="193" bestFit="1" customWidth="1"/>
    <col min="8962" max="8962" width="46.140625" style="193" customWidth="1"/>
    <col min="8963" max="8963" width="6.5703125" style="193" customWidth="1"/>
    <col min="8964" max="8964" width="6.140625" style="193" customWidth="1"/>
    <col min="8965" max="8965" width="11.5703125" style="193" customWidth="1"/>
    <col min="8966" max="8966" width="13.85546875" style="193" customWidth="1"/>
    <col min="8967" max="9216" width="9.140625" style="193"/>
    <col min="9217" max="9217" width="3.5703125" style="193" bestFit="1" customWidth="1"/>
    <col min="9218" max="9218" width="46.140625" style="193" customWidth="1"/>
    <col min="9219" max="9219" width="6.5703125" style="193" customWidth="1"/>
    <col min="9220" max="9220" width="6.140625" style="193" customWidth="1"/>
    <col min="9221" max="9221" width="11.5703125" style="193" customWidth="1"/>
    <col min="9222" max="9222" width="13.85546875" style="193" customWidth="1"/>
    <col min="9223" max="9472" width="9.140625" style="193"/>
    <col min="9473" max="9473" width="3.5703125" style="193" bestFit="1" customWidth="1"/>
    <col min="9474" max="9474" width="46.140625" style="193" customWidth="1"/>
    <col min="9475" max="9475" width="6.5703125" style="193" customWidth="1"/>
    <col min="9476" max="9476" width="6.140625" style="193" customWidth="1"/>
    <col min="9477" max="9477" width="11.5703125" style="193" customWidth="1"/>
    <col min="9478" max="9478" width="13.85546875" style="193" customWidth="1"/>
    <col min="9479" max="9728" width="9.140625" style="193"/>
    <col min="9729" max="9729" width="3.5703125" style="193" bestFit="1" customWidth="1"/>
    <col min="9730" max="9730" width="46.140625" style="193" customWidth="1"/>
    <col min="9731" max="9731" width="6.5703125" style="193" customWidth="1"/>
    <col min="9732" max="9732" width="6.140625" style="193" customWidth="1"/>
    <col min="9733" max="9733" width="11.5703125" style="193" customWidth="1"/>
    <col min="9734" max="9734" width="13.85546875" style="193" customWidth="1"/>
    <col min="9735" max="9984" width="9.140625" style="193"/>
    <col min="9985" max="9985" width="3.5703125" style="193" bestFit="1" customWidth="1"/>
    <col min="9986" max="9986" width="46.140625" style="193" customWidth="1"/>
    <col min="9987" max="9987" width="6.5703125" style="193" customWidth="1"/>
    <col min="9988" max="9988" width="6.140625" style="193" customWidth="1"/>
    <col min="9989" max="9989" width="11.5703125" style="193" customWidth="1"/>
    <col min="9990" max="9990" width="13.85546875" style="193" customWidth="1"/>
    <col min="9991" max="10240" width="9.140625" style="193"/>
    <col min="10241" max="10241" width="3.5703125" style="193" bestFit="1" customWidth="1"/>
    <col min="10242" max="10242" width="46.140625" style="193" customWidth="1"/>
    <col min="10243" max="10243" width="6.5703125" style="193" customWidth="1"/>
    <col min="10244" max="10244" width="6.140625" style="193" customWidth="1"/>
    <col min="10245" max="10245" width="11.5703125" style="193" customWidth="1"/>
    <col min="10246" max="10246" width="13.85546875" style="193" customWidth="1"/>
    <col min="10247" max="10496" width="9.140625" style="193"/>
    <col min="10497" max="10497" width="3.5703125" style="193" bestFit="1" customWidth="1"/>
    <col min="10498" max="10498" width="46.140625" style="193" customWidth="1"/>
    <col min="10499" max="10499" width="6.5703125" style="193" customWidth="1"/>
    <col min="10500" max="10500" width="6.140625" style="193" customWidth="1"/>
    <col min="10501" max="10501" width="11.5703125" style="193" customWidth="1"/>
    <col min="10502" max="10502" width="13.85546875" style="193" customWidth="1"/>
    <col min="10503" max="10752" width="9.140625" style="193"/>
    <col min="10753" max="10753" width="3.5703125" style="193" bestFit="1" customWidth="1"/>
    <col min="10754" max="10754" width="46.140625" style="193" customWidth="1"/>
    <col min="10755" max="10755" width="6.5703125" style="193" customWidth="1"/>
    <col min="10756" max="10756" width="6.140625" style="193" customWidth="1"/>
    <col min="10757" max="10757" width="11.5703125" style="193" customWidth="1"/>
    <col min="10758" max="10758" width="13.85546875" style="193" customWidth="1"/>
    <col min="10759" max="11008" width="9.140625" style="193"/>
    <col min="11009" max="11009" width="3.5703125" style="193" bestFit="1" customWidth="1"/>
    <col min="11010" max="11010" width="46.140625" style="193" customWidth="1"/>
    <col min="11011" max="11011" width="6.5703125" style="193" customWidth="1"/>
    <col min="11012" max="11012" width="6.140625" style="193" customWidth="1"/>
    <col min="11013" max="11013" width="11.5703125" style="193" customWidth="1"/>
    <col min="11014" max="11014" width="13.85546875" style="193" customWidth="1"/>
    <col min="11015" max="11264" width="9.140625" style="193"/>
    <col min="11265" max="11265" width="3.5703125" style="193" bestFit="1" customWidth="1"/>
    <col min="11266" max="11266" width="46.140625" style="193" customWidth="1"/>
    <col min="11267" max="11267" width="6.5703125" style="193" customWidth="1"/>
    <col min="11268" max="11268" width="6.140625" style="193" customWidth="1"/>
    <col min="11269" max="11269" width="11.5703125" style="193" customWidth="1"/>
    <col min="11270" max="11270" width="13.85546875" style="193" customWidth="1"/>
    <col min="11271" max="11520" width="9.140625" style="193"/>
    <col min="11521" max="11521" width="3.5703125" style="193" bestFit="1" customWidth="1"/>
    <col min="11522" max="11522" width="46.140625" style="193" customWidth="1"/>
    <col min="11523" max="11523" width="6.5703125" style="193" customWidth="1"/>
    <col min="11524" max="11524" width="6.140625" style="193" customWidth="1"/>
    <col min="11525" max="11525" width="11.5703125" style="193" customWidth="1"/>
    <col min="11526" max="11526" width="13.85546875" style="193" customWidth="1"/>
    <col min="11527" max="11776" width="9.140625" style="193"/>
    <col min="11777" max="11777" width="3.5703125" style="193" bestFit="1" customWidth="1"/>
    <col min="11778" max="11778" width="46.140625" style="193" customWidth="1"/>
    <col min="11779" max="11779" width="6.5703125" style="193" customWidth="1"/>
    <col min="11780" max="11780" width="6.140625" style="193" customWidth="1"/>
    <col min="11781" max="11781" width="11.5703125" style="193" customWidth="1"/>
    <col min="11782" max="11782" width="13.85546875" style="193" customWidth="1"/>
    <col min="11783" max="12032" width="9.140625" style="193"/>
    <col min="12033" max="12033" width="3.5703125" style="193" bestFit="1" customWidth="1"/>
    <col min="12034" max="12034" width="46.140625" style="193" customWidth="1"/>
    <col min="12035" max="12035" width="6.5703125" style="193" customWidth="1"/>
    <col min="12036" max="12036" width="6.140625" style="193" customWidth="1"/>
    <col min="12037" max="12037" width="11.5703125" style="193" customWidth="1"/>
    <col min="12038" max="12038" width="13.85546875" style="193" customWidth="1"/>
    <col min="12039" max="12288" width="9.140625" style="193"/>
    <col min="12289" max="12289" width="3.5703125" style="193" bestFit="1" customWidth="1"/>
    <col min="12290" max="12290" width="46.140625" style="193" customWidth="1"/>
    <col min="12291" max="12291" width="6.5703125" style="193" customWidth="1"/>
    <col min="12292" max="12292" width="6.140625" style="193" customWidth="1"/>
    <col min="12293" max="12293" width="11.5703125" style="193" customWidth="1"/>
    <col min="12294" max="12294" width="13.85546875" style="193" customWidth="1"/>
    <col min="12295" max="12544" width="9.140625" style="193"/>
    <col min="12545" max="12545" width="3.5703125" style="193" bestFit="1" customWidth="1"/>
    <col min="12546" max="12546" width="46.140625" style="193" customWidth="1"/>
    <col min="12547" max="12547" width="6.5703125" style="193" customWidth="1"/>
    <col min="12548" max="12548" width="6.140625" style="193" customWidth="1"/>
    <col min="12549" max="12549" width="11.5703125" style="193" customWidth="1"/>
    <col min="12550" max="12550" width="13.85546875" style="193" customWidth="1"/>
    <col min="12551" max="12800" width="9.140625" style="193"/>
    <col min="12801" max="12801" width="3.5703125" style="193" bestFit="1" customWidth="1"/>
    <col min="12802" max="12802" width="46.140625" style="193" customWidth="1"/>
    <col min="12803" max="12803" width="6.5703125" style="193" customWidth="1"/>
    <col min="12804" max="12804" width="6.140625" style="193" customWidth="1"/>
    <col min="12805" max="12805" width="11.5703125" style="193" customWidth="1"/>
    <col min="12806" max="12806" width="13.85546875" style="193" customWidth="1"/>
    <col min="12807" max="13056" width="9.140625" style="193"/>
    <col min="13057" max="13057" width="3.5703125" style="193" bestFit="1" customWidth="1"/>
    <col min="13058" max="13058" width="46.140625" style="193" customWidth="1"/>
    <col min="13059" max="13059" width="6.5703125" style="193" customWidth="1"/>
    <col min="13060" max="13060" width="6.140625" style="193" customWidth="1"/>
    <col min="13061" max="13061" width="11.5703125" style="193" customWidth="1"/>
    <col min="13062" max="13062" width="13.85546875" style="193" customWidth="1"/>
    <col min="13063" max="13312" width="9.140625" style="193"/>
    <col min="13313" max="13313" width="3.5703125" style="193" bestFit="1" customWidth="1"/>
    <col min="13314" max="13314" width="46.140625" style="193" customWidth="1"/>
    <col min="13315" max="13315" width="6.5703125" style="193" customWidth="1"/>
    <col min="13316" max="13316" width="6.140625" style="193" customWidth="1"/>
    <col min="13317" max="13317" width="11.5703125" style="193" customWidth="1"/>
    <col min="13318" max="13318" width="13.85546875" style="193" customWidth="1"/>
    <col min="13319" max="13568" width="9.140625" style="193"/>
    <col min="13569" max="13569" width="3.5703125" style="193" bestFit="1" customWidth="1"/>
    <col min="13570" max="13570" width="46.140625" style="193" customWidth="1"/>
    <col min="13571" max="13571" width="6.5703125" style="193" customWidth="1"/>
    <col min="13572" max="13572" width="6.140625" style="193" customWidth="1"/>
    <col min="13573" max="13573" width="11.5703125" style="193" customWidth="1"/>
    <col min="13574" max="13574" width="13.85546875" style="193" customWidth="1"/>
    <col min="13575" max="13824" width="9.140625" style="193"/>
    <col min="13825" max="13825" width="3.5703125" style="193" bestFit="1" customWidth="1"/>
    <col min="13826" max="13826" width="46.140625" style="193" customWidth="1"/>
    <col min="13827" max="13827" width="6.5703125" style="193" customWidth="1"/>
    <col min="13828" max="13828" width="6.140625" style="193" customWidth="1"/>
    <col min="13829" max="13829" width="11.5703125" style="193" customWidth="1"/>
    <col min="13830" max="13830" width="13.85546875" style="193" customWidth="1"/>
    <col min="13831" max="14080" width="9.140625" style="193"/>
    <col min="14081" max="14081" width="3.5703125" style="193" bestFit="1" customWidth="1"/>
    <col min="14082" max="14082" width="46.140625" style="193" customWidth="1"/>
    <col min="14083" max="14083" width="6.5703125" style="193" customWidth="1"/>
    <col min="14084" max="14084" width="6.140625" style="193" customWidth="1"/>
    <col min="14085" max="14085" width="11.5703125" style="193" customWidth="1"/>
    <col min="14086" max="14086" width="13.85546875" style="193" customWidth="1"/>
    <col min="14087" max="14336" width="9.140625" style="193"/>
    <col min="14337" max="14337" width="3.5703125" style="193" bestFit="1" customWidth="1"/>
    <col min="14338" max="14338" width="46.140625" style="193" customWidth="1"/>
    <col min="14339" max="14339" width="6.5703125" style="193" customWidth="1"/>
    <col min="14340" max="14340" width="6.140625" style="193" customWidth="1"/>
    <col min="14341" max="14341" width="11.5703125" style="193" customWidth="1"/>
    <col min="14342" max="14342" width="13.85546875" style="193" customWidth="1"/>
    <col min="14343" max="14592" width="9.140625" style="193"/>
    <col min="14593" max="14593" width="3.5703125" style="193" bestFit="1" customWidth="1"/>
    <col min="14594" max="14594" width="46.140625" style="193" customWidth="1"/>
    <col min="14595" max="14595" width="6.5703125" style="193" customWidth="1"/>
    <col min="14596" max="14596" width="6.140625" style="193" customWidth="1"/>
    <col min="14597" max="14597" width="11.5703125" style="193" customWidth="1"/>
    <col min="14598" max="14598" width="13.85546875" style="193" customWidth="1"/>
    <col min="14599" max="14848" width="9.140625" style="193"/>
    <col min="14849" max="14849" width="3.5703125" style="193" bestFit="1" customWidth="1"/>
    <col min="14850" max="14850" width="46.140625" style="193" customWidth="1"/>
    <col min="14851" max="14851" width="6.5703125" style="193" customWidth="1"/>
    <col min="14852" max="14852" width="6.140625" style="193" customWidth="1"/>
    <col min="14853" max="14853" width="11.5703125" style="193" customWidth="1"/>
    <col min="14854" max="14854" width="13.85546875" style="193" customWidth="1"/>
    <col min="14855" max="15104" width="9.140625" style="193"/>
    <col min="15105" max="15105" width="3.5703125" style="193" bestFit="1" customWidth="1"/>
    <col min="15106" max="15106" width="46.140625" style="193" customWidth="1"/>
    <col min="15107" max="15107" width="6.5703125" style="193" customWidth="1"/>
    <col min="15108" max="15108" width="6.140625" style="193" customWidth="1"/>
    <col min="15109" max="15109" width="11.5703125" style="193" customWidth="1"/>
    <col min="15110" max="15110" width="13.85546875" style="193" customWidth="1"/>
    <col min="15111" max="15360" width="9.140625" style="193"/>
    <col min="15361" max="15361" width="3.5703125" style="193" bestFit="1" customWidth="1"/>
    <col min="15362" max="15362" width="46.140625" style="193" customWidth="1"/>
    <col min="15363" max="15363" width="6.5703125" style="193" customWidth="1"/>
    <col min="15364" max="15364" width="6.140625" style="193" customWidth="1"/>
    <col min="15365" max="15365" width="11.5703125" style="193" customWidth="1"/>
    <col min="15366" max="15366" width="13.85546875" style="193" customWidth="1"/>
    <col min="15367" max="15616" width="9.140625" style="193"/>
    <col min="15617" max="15617" width="3.5703125" style="193" bestFit="1" customWidth="1"/>
    <col min="15618" max="15618" width="46.140625" style="193" customWidth="1"/>
    <col min="15619" max="15619" width="6.5703125" style="193" customWidth="1"/>
    <col min="15620" max="15620" width="6.140625" style="193" customWidth="1"/>
    <col min="15621" max="15621" width="11.5703125" style="193" customWidth="1"/>
    <col min="15622" max="15622" width="13.85546875" style="193" customWidth="1"/>
    <col min="15623" max="15872" width="9.140625" style="193"/>
    <col min="15873" max="15873" width="3.5703125" style="193" bestFit="1" customWidth="1"/>
    <col min="15874" max="15874" width="46.140625" style="193" customWidth="1"/>
    <col min="15875" max="15875" width="6.5703125" style="193" customWidth="1"/>
    <col min="15876" max="15876" width="6.140625" style="193" customWidth="1"/>
    <col min="15877" max="15877" width="11.5703125" style="193" customWidth="1"/>
    <col min="15878" max="15878" width="13.85546875" style="193" customWidth="1"/>
    <col min="15879" max="16128" width="9.140625" style="193"/>
    <col min="16129" max="16129" width="3.5703125" style="193" bestFit="1" customWidth="1"/>
    <col min="16130" max="16130" width="46.140625" style="193" customWidth="1"/>
    <col min="16131" max="16131" width="6.5703125" style="193" customWidth="1"/>
    <col min="16132" max="16132" width="6.140625" style="193" customWidth="1"/>
    <col min="16133" max="16133" width="11.5703125" style="193" customWidth="1"/>
    <col min="16134" max="16134" width="13.85546875" style="193" customWidth="1"/>
    <col min="16135" max="16384" width="9.140625" style="193"/>
  </cols>
  <sheetData>
    <row r="1" spans="1:9" ht="15.75" x14ac:dyDescent="0.25">
      <c r="A1" s="98" t="s">
        <v>114</v>
      </c>
      <c r="B1" s="99" t="s">
        <v>115</v>
      </c>
    </row>
    <row r="3" spans="1:9" s="229" customFormat="1" ht="128.25" x14ac:dyDescent="0.25">
      <c r="A3" s="237">
        <v>1</v>
      </c>
      <c r="B3" s="248" t="s">
        <v>116</v>
      </c>
      <c r="C3" s="186"/>
      <c r="D3" s="186"/>
      <c r="E3" s="255"/>
      <c r="F3" s="385"/>
      <c r="H3" s="238"/>
    </row>
    <row r="4" spans="1:9" x14ac:dyDescent="0.25">
      <c r="B4" s="100" t="s">
        <v>117</v>
      </c>
      <c r="C4" s="186"/>
      <c r="D4" s="186"/>
      <c r="E4" s="256"/>
    </row>
    <row r="5" spans="1:9" x14ac:dyDescent="0.25">
      <c r="B5" s="100" t="s">
        <v>118</v>
      </c>
      <c r="C5" s="186"/>
      <c r="D5" s="186"/>
      <c r="E5" s="256"/>
    </row>
    <row r="6" spans="1:9" x14ac:dyDescent="0.25">
      <c r="B6" s="100" t="s">
        <v>119</v>
      </c>
      <c r="C6" s="186" t="s">
        <v>105</v>
      </c>
      <c r="D6" s="186">
        <v>4</v>
      </c>
      <c r="E6" s="350"/>
      <c r="F6" s="384">
        <f>D6*E6</f>
        <v>0</v>
      </c>
    </row>
    <row r="7" spans="1:9" ht="7.5" customHeight="1" x14ac:dyDescent="0.25">
      <c r="B7" s="183"/>
      <c r="C7" s="186"/>
      <c r="D7" s="186"/>
    </row>
    <row r="8" spans="1:9" ht="142.5" x14ac:dyDescent="0.25">
      <c r="A8" s="190">
        <v>2</v>
      </c>
      <c r="B8" s="248" t="s">
        <v>120</v>
      </c>
      <c r="C8" s="186"/>
      <c r="D8" s="186"/>
    </row>
    <row r="9" spans="1:9" x14ac:dyDescent="0.25">
      <c r="B9" s="100" t="s">
        <v>117</v>
      </c>
      <c r="C9" s="186"/>
      <c r="D9" s="186"/>
    </row>
    <row r="10" spans="1:9" x14ac:dyDescent="0.25">
      <c r="B10" s="100" t="s">
        <v>121</v>
      </c>
      <c r="C10" s="186"/>
      <c r="D10" s="186"/>
      <c r="H10" s="246"/>
      <c r="I10" s="191"/>
    </row>
    <row r="11" spans="1:9" ht="14.1" customHeight="1" x14ac:dyDescent="0.25">
      <c r="B11" s="100" t="s">
        <v>122</v>
      </c>
      <c r="C11" s="186" t="s">
        <v>105</v>
      </c>
      <c r="D11" s="186">
        <v>2</v>
      </c>
      <c r="E11" s="350"/>
      <c r="F11" s="384">
        <f>D11*E11</f>
        <v>0</v>
      </c>
    </row>
    <row r="12" spans="1:9" x14ac:dyDescent="0.25">
      <c r="B12" s="183"/>
      <c r="C12" s="186"/>
      <c r="D12" s="186"/>
    </row>
    <row r="13" spans="1:9" ht="57" x14ac:dyDescent="0.25">
      <c r="A13" s="190">
        <v>3</v>
      </c>
      <c r="B13" s="248" t="s">
        <v>123</v>
      </c>
      <c r="C13" s="186"/>
      <c r="D13" s="186"/>
    </row>
    <row r="14" spans="1:9" x14ac:dyDescent="0.25">
      <c r="B14" s="100" t="s">
        <v>124</v>
      </c>
      <c r="C14" s="186" t="s">
        <v>125</v>
      </c>
      <c r="D14" s="186">
        <v>15</v>
      </c>
      <c r="E14" s="350"/>
      <c r="F14" s="384">
        <f>D14*E14</f>
        <v>0</v>
      </c>
      <c r="H14" s="246"/>
      <c r="I14" s="191"/>
    </row>
    <row r="15" spans="1:9" x14ac:dyDescent="0.25">
      <c r="B15" s="100" t="s">
        <v>117</v>
      </c>
      <c r="C15" s="186"/>
      <c r="D15" s="186"/>
    </row>
    <row r="16" spans="1:9" x14ac:dyDescent="0.25">
      <c r="B16" s="100" t="s">
        <v>126</v>
      </c>
      <c r="C16" s="186"/>
      <c r="D16" s="186"/>
    </row>
    <row r="17" spans="1:9" ht="9.75" customHeight="1" x14ac:dyDescent="0.25">
      <c r="B17" s="100"/>
      <c r="C17" s="186"/>
      <c r="D17" s="186"/>
    </row>
    <row r="18" spans="1:9" ht="42.75" x14ac:dyDescent="0.25">
      <c r="A18" s="190">
        <v>4</v>
      </c>
      <c r="B18" s="248" t="s">
        <v>127</v>
      </c>
      <c r="C18" s="193"/>
      <c r="D18" s="193"/>
      <c r="E18" s="193"/>
      <c r="F18" s="381"/>
      <c r="H18" s="246"/>
      <c r="I18" s="191"/>
    </row>
    <row r="19" spans="1:9" ht="17.25" x14ac:dyDescent="0.25">
      <c r="B19" s="248"/>
      <c r="C19" s="186" t="s">
        <v>166</v>
      </c>
      <c r="D19" s="186">
        <v>34</v>
      </c>
      <c r="E19" s="350"/>
      <c r="F19" s="384">
        <f>D19*E19</f>
        <v>0</v>
      </c>
      <c r="H19" s="246"/>
      <c r="I19" s="191"/>
    </row>
    <row r="20" spans="1:9" ht="9.75" customHeight="1" x14ac:dyDescent="0.25">
      <c r="B20" s="183"/>
      <c r="C20" s="186"/>
      <c r="D20" s="186"/>
      <c r="E20" s="192"/>
    </row>
    <row r="21" spans="1:9" ht="28.5" x14ac:dyDescent="0.25">
      <c r="A21" s="190">
        <v>5</v>
      </c>
      <c r="B21" s="248" t="s">
        <v>128</v>
      </c>
      <c r="C21" s="186"/>
      <c r="D21" s="186"/>
    </row>
    <row r="22" spans="1:9" x14ac:dyDescent="0.25">
      <c r="B22" s="100" t="s">
        <v>117</v>
      </c>
      <c r="C22" s="186"/>
      <c r="D22" s="186"/>
      <c r="H22" s="249"/>
    </row>
    <row r="23" spans="1:9" x14ac:dyDescent="0.25">
      <c r="B23" s="100" t="s">
        <v>129</v>
      </c>
      <c r="C23" s="186" t="s">
        <v>102</v>
      </c>
      <c r="D23" s="186">
        <v>1</v>
      </c>
      <c r="E23" s="350"/>
      <c r="F23" s="384">
        <f>D23*E23</f>
        <v>0</v>
      </c>
      <c r="H23" s="246"/>
      <c r="I23" s="191"/>
    </row>
    <row r="24" spans="1:9" ht="6.75" customHeight="1" x14ac:dyDescent="0.25">
      <c r="B24" s="183"/>
      <c r="C24" s="186"/>
      <c r="D24" s="186"/>
    </row>
    <row r="25" spans="1:9" ht="57" x14ac:dyDescent="0.25">
      <c r="A25" s="190">
        <v>6</v>
      </c>
      <c r="B25" s="248" t="s">
        <v>130</v>
      </c>
      <c r="C25" s="186"/>
      <c r="D25" s="186"/>
    </row>
    <row r="26" spans="1:9" ht="14.1" customHeight="1" x14ac:dyDescent="0.25">
      <c r="B26" s="248" t="s">
        <v>131</v>
      </c>
      <c r="C26" s="186" t="s">
        <v>102</v>
      </c>
      <c r="D26" s="186">
        <v>1</v>
      </c>
      <c r="E26" s="350"/>
      <c r="F26" s="384">
        <f>D26*E26</f>
        <v>0</v>
      </c>
      <c r="H26" s="246"/>
      <c r="I26" s="191"/>
    </row>
    <row r="27" spans="1:9" x14ac:dyDescent="0.25">
      <c r="B27" s="183"/>
      <c r="C27" s="186"/>
      <c r="D27" s="186"/>
    </row>
    <row r="28" spans="1:9" ht="42.75" x14ac:dyDescent="0.25">
      <c r="A28" s="190">
        <v>7</v>
      </c>
      <c r="B28" s="248" t="s">
        <v>132</v>
      </c>
      <c r="C28" s="193"/>
      <c r="D28" s="193"/>
      <c r="E28" s="193"/>
      <c r="F28" s="381"/>
    </row>
    <row r="29" spans="1:9" x14ac:dyDescent="0.25">
      <c r="B29" s="248"/>
      <c r="C29" s="186" t="s">
        <v>102</v>
      </c>
      <c r="D29" s="186">
        <v>1</v>
      </c>
      <c r="E29" s="350"/>
      <c r="F29" s="384">
        <f>D29*E29</f>
        <v>0</v>
      </c>
    </row>
    <row r="30" spans="1:9" x14ac:dyDescent="0.25">
      <c r="A30" s="250"/>
      <c r="B30" s="257"/>
      <c r="C30" s="258"/>
      <c r="D30" s="258"/>
      <c r="E30" s="258"/>
      <c r="F30" s="386"/>
    </row>
    <row r="31" spans="1:9" x14ac:dyDescent="0.25">
      <c r="A31" s="259"/>
      <c r="B31" s="260" t="s">
        <v>113</v>
      </c>
      <c r="C31" s="224"/>
      <c r="D31" s="224"/>
      <c r="E31" s="224"/>
      <c r="F31" s="387">
        <f>SUM(F3:F29)</f>
        <v>0</v>
      </c>
    </row>
    <row r="32" spans="1:9" x14ac:dyDescent="0.25">
      <c r="A32" s="261"/>
      <c r="B32" s="231"/>
      <c r="C32" s="224"/>
      <c r="D32" s="224"/>
      <c r="E32" s="224"/>
      <c r="F32" s="385"/>
    </row>
  </sheetData>
  <sheetProtection password="E8FD" sheet="1" objects="1" scenarios="1"/>
  <pageMargins left="0.9055118110236221" right="0.31496062992125984" top="0.94488188976377963" bottom="0.94488188976377963" header="0.31496062992125984" footer="0.31496062992125984"/>
  <pageSetup paperSize="9" orientation="portrait" r:id="rId1"/>
  <headerFooter>
    <oddHeader>&amp;COŠPP, telovadnica Muta</oddHeader>
    <oddFooter>&amp;C&amp;A&amp;R&amp;P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16</vt:i4>
      </vt:variant>
    </vt:vector>
  </HeadingPairs>
  <TitlesOfParts>
    <vt:vector size="16" baseType="lpstr">
      <vt:lpstr>Zbir</vt:lpstr>
      <vt:lpstr>Splošno</vt:lpstr>
      <vt:lpstr>Pripravljalna dela</vt:lpstr>
      <vt:lpstr>GO ošpp</vt:lpstr>
      <vt:lpstr>STREHA ošpp</vt:lpstr>
      <vt:lpstr>GOI telovadnica</vt:lpstr>
      <vt:lpstr>Zbir str OŠPP</vt:lpstr>
      <vt:lpstr>term.ventili OŠPP</vt:lpstr>
      <vt:lpstr>hid.urav. OŠPP</vt:lpstr>
      <vt:lpstr>FR ČR OŠPP</vt:lpstr>
      <vt:lpstr>CNS OŠPP</vt:lpstr>
      <vt:lpstr>Zbir str. tel</vt:lpstr>
      <vt:lpstr>term.vent.tel</vt:lpstr>
      <vt:lpstr>hid.urav.tel.</vt:lpstr>
      <vt:lpstr>FR ČR tel</vt:lpstr>
      <vt:lpstr>CNS tel</vt:lpstr>
    </vt:vector>
  </TitlesOfParts>
  <Company>MO Slovenj Gradec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 Malek</dc:creator>
  <cp:lastModifiedBy>Branko Malek</cp:lastModifiedBy>
  <cp:lastPrinted>2013-03-29T09:39:44Z</cp:lastPrinted>
  <dcterms:created xsi:type="dcterms:W3CDTF">2012-10-12T05:08:18Z</dcterms:created>
  <dcterms:modified xsi:type="dcterms:W3CDTF">2013-04-02T12:17:44Z</dcterms:modified>
</cp:coreProperties>
</file>